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Итого по Р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W25" i="1" l="1"/>
  <c r="U25" i="1"/>
  <c r="S25" i="1"/>
  <c r="Q25" i="1"/>
  <c r="O25" i="1"/>
  <c r="M25" i="1"/>
  <c r="K25" i="1"/>
  <c r="I25" i="1"/>
  <c r="W24" i="1"/>
  <c r="U24" i="1"/>
  <c r="S24" i="1"/>
  <c r="Q24" i="1"/>
  <c r="O24" i="1"/>
  <c r="M24" i="1"/>
  <c r="K24" i="1"/>
  <c r="G24" i="1" s="1"/>
  <c r="D24" i="1" s="1"/>
  <c r="I24" i="1"/>
  <c r="W23" i="1"/>
  <c r="U23" i="1"/>
  <c r="S23" i="1"/>
  <c r="Q23" i="1"/>
  <c r="O23" i="1"/>
  <c r="M23" i="1"/>
  <c r="K23" i="1"/>
  <c r="G23" i="1" s="1"/>
  <c r="I23" i="1"/>
  <c r="W22" i="1"/>
  <c r="U22" i="1"/>
  <c r="S22" i="1"/>
  <c r="Q22" i="1"/>
  <c r="O22" i="1"/>
  <c r="G22" i="1" s="1"/>
  <c r="M22" i="1"/>
  <c r="K22" i="1"/>
  <c r="I22" i="1"/>
  <c r="W21" i="1"/>
  <c r="U21" i="1"/>
  <c r="S21" i="1"/>
  <c r="Q21" i="1"/>
  <c r="O21" i="1"/>
  <c r="M21" i="1"/>
  <c r="K21" i="1"/>
  <c r="I21" i="1"/>
  <c r="W20" i="1"/>
  <c r="U20" i="1"/>
  <c r="S20" i="1"/>
  <c r="Q20" i="1"/>
  <c r="O20" i="1"/>
  <c r="M20" i="1"/>
  <c r="K20" i="1"/>
  <c r="I20" i="1"/>
  <c r="W19" i="1"/>
  <c r="U19" i="1"/>
  <c r="S19" i="1"/>
  <c r="Q19" i="1"/>
  <c r="O19" i="1"/>
  <c r="M19" i="1"/>
  <c r="E19" i="1" s="1"/>
  <c r="C19" i="1" s="1"/>
  <c r="K19" i="1"/>
  <c r="I19" i="1"/>
  <c r="W18" i="1"/>
  <c r="U18" i="1"/>
  <c r="S18" i="1"/>
  <c r="Q18" i="1"/>
  <c r="O18" i="1"/>
  <c r="M18" i="1"/>
  <c r="K18" i="1"/>
  <c r="I18" i="1"/>
  <c r="E18" i="1"/>
  <c r="W17" i="1"/>
  <c r="U17" i="1"/>
  <c r="S17" i="1"/>
  <c r="Q17" i="1"/>
  <c r="O17" i="1"/>
  <c r="M17" i="1"/>
  <c r="K17" i="1"/>
  <c r="I17" i="1"/>
  <c r="W16" i="1"/>
  <c r="U16" i="1"/>
  <c r="S16" i="1"/>
  <c r="Q16" i="1"/>
  <c r="O16" i="1"/>
  <c r="M16" i="1"/>
  <c r="K16" i="1"/>
  <c r="G16" i="1" s="1"/>
  <c r="D16" i="1" s="1"/>
  <c r="I16" i="1"/>
  <c r="W15" i="1"/>
  <c r="U15" i="1"/>
  <c r="S15" i="1"/>
  <c r="Q15" i="1"/>
  <c r="O15" i="1"/>
  <c r="M15" i="1"/>
  <c r="K15" i="1"/>
  <c r="G15" i="1" s="1"/>
  <c r="I15" i="1"/>
  <c r="W14" i="1"/>
  <c r="U14" i="1"/>
  <c r="S14" i="1"/>
  <c r="Q14" i="1"/>
  <c r="O14" i="1"/>
  <c r="G14" i="1" s="1"/>
  <c r="M14" i="1"/>
  <c r="K14" i="1"/>
  <c r="I14" i="1"/>
  <c r="W13" i="1"/>
  <c r="U13" i="1"/>
  <c r="S13" i="1"/>
  <c r="Q13" i="1"/>
  <c r="O13" i="1"/>
  <c r="M13" i="1"/>
  <c r="K13" i="1"/>
  <c r="I13" i="1"/>
  <c r="W12" i="1"/>
  <c r="U12" i="1"/>
  <c r="S12" i="1"/>
  <c r="Q12" i="1"/>
  <c r="O12" i="1"/>
  <c r="M12" i="1"/>
  <c r="K12" i="1"/>
  <c r="I12" i="1"/>
  <c r="W11" i="1"/>
  <c r="U11" i="1"/>
  <c r="S11" i="1"/>
  <c r="Q11" i="1"/>
  <c r="O11" i="1"/>
  <c r="G11" i="1" s="1"/>
  <c r="D11" i="1" s="1"/>
  <c r="T11" i="1" s="1"/>
  <c r="M11" i="1"/>
  <c r="K11" i="1"/>
  <c r="I11" i="1"/>
  <c r="W10" i="1"/>
  <c r="U10" i="1"/>
  <c r="S10" i="1"/>
  <c r="Q10" i="1"/>
  <c r="O10" i="1"/>
  <c r="M10" i="1"/>
  <c r="K10" i="1"/>
  <c r="G10" i="1" s="1"/>
  <c r="I10" i="1"/>
  <c r="E10" i="1" s="1"/>
  <c r="C10" i="1" s="1"/>
  <c r="W9" i="1"/>
  <c r="U9" i="1"/>
  <c r="S9" i="1"/>
  <c r="Q9" i="1"/>
  <c r="O9" i="1"/>
  <c r="G9" i="1" s="1"/>
  <c r="D9" i="1" s="1"/>
  <c r="X9" i="1" s="1"/>
  <c r="M9" i="1"/>
  <c r="K9" i="1"/>
  <c r="I9" i="1"/>
  <c r="E9" i="1" s="1"/>
  <c r="W8" i="1"/>
  <c r="U8" i="1"/>
  <c r="S8" i="1"/>
  <c r="Q8" i="1"/>
  <c r="O8" i="1"/>
  <c r="M8" i="1"/>
  <c r="E8" i="1" s="1"/>
  <c r="C8" i="1" s="1"/>
  <c r="K8" i="1"/>
  <c r="I8" i="1"/>
  <c r="W7" i="1"/>
  <c r="U7" i="1"/>
  <c r="S7" i="1"/>
  <c r="Q7" i="1"/>
  <c r="O7" i="1"/>
  <c r="M7" i="1"/>
  <c r="K7" i="1"/>
  <c r="G7" i="1" s="1"/>
  <c r="D7" i="1" s="1"/>
  <c r="X7" i="1" s="1"/>
  <c r="I7" i="1"/>
  <c r="W6" i="1"/>
  <c r="U6" i="1"/>
  <c r="S6" i="1"/>
  <c r="Q6" i="1"/>
  <c r="O6" i="1"/>
  <c r="G6" i="1" s="1"/>
  <c r="M6" i="1"/>
  <c r="K6" i="1"/>
  <c r="I6" i="1"/>
  <c r="E6" i="1"/>
  <c r="C6" i="1" s="1"/>
  <c r="T24" i="1" l="1"/>
  <c r="E17" i="1"/>
  <c r="E25" i="1"/>
  <c r="F25" i="1" s="1"/>
  <c r="T16" i="1"/>
  <c r="D6" i="1"/>
  <c r="H6" i="1" s="1"/>
  <c r="O26" i="1"/>
  <c r="W26" i="1"/>
  <c r="I26" i="1"/>
  <c r="Q26" i="1"/>
  <c r="V8" i="1"/>
  <c r="R8" i="1"/>
  <c r="N8" i="1"/>
  <c r="J8" i="1"/>
  <c r="F8" i="1"/>
  <c r="C9" i="1"/>
  <c r="N9" i="1" s="1"/>
  <c r="F9" i="1"/>
  <c r="D10" i="1"/>
  <c r="P10" i="1" s="1"/>
  <c r="D14" i="1"/>
  <c r="H14" i="1"/>
  <c r="N19" i="1"/>
  <c r="J19" i="1"/>
  <c r="D22" i="1"/>
  <c r="T22" i="1" s="1"/>
  <c r="C17" i="1"/>
  <c r="N17" i="1" s="1"/>
  <c r="R19" i="1"/>
  <c r="V6" i="1"/>
  <c r="R6" i="1"/>
  <c r="N6" i="1"/>
  <c r="J6" i="1"/>
  <c r="F6" i="1"/>
  <c r="K26" i="1"/>
  <c r="L6" i="1"/>
  <c r="S26" i="1"/>
  <c r="E7" i="1"/>
  <c r="M26" i="1"/>
  <c r="U26" i="1"/>
  <c r="G8" i="1"/>
  <c r="V10" i="1"/>
  <c r="R10" i="1"/>
  <c r="N10" i="1"/>
  <c r="J10" i="1"/>
  <c r="F10" i="1"/>
  <c r="E11" i="1"/>
  <c r="T14" i="1"/>
  <c r="P16" i="1"/>
  <c r="L16" i="1"/>
  <c r="X16" i="1"/>
  <c r="P24" i="1"/>
  <c r="L24" i="1"/>
  <c r="X24" i="1"/>
  <c r="C25" i="1"/>
  <c r="N25" i="1" s="1"/>
  <c r="V19" i="1"/>
  <c r="D15" i="1"/>
  <c r="H15" i="1" s="1"/>
  <c r="X15" i="1"/>
  <c r="D23" i="1"/>
  <c r="H23" i="1" s="1"/>
  <c r="X23" i="1"/>
  <c r="E12" i="1"/>
  <c r="E13" i="1"/>
  <c r="T15" i="1"/>
  <c r="H16" i="1"/>
  <c r="G17" i="1"/>
  <c r="G18" i="1"/>
  <c r="F19" i="1"/>
  <c r="E20" i="1"/>
  <c r="E21" i="1"/>
  <c r="H24" i="1"/>
  <c r="G25" i="1"/>
  <c r="X11" i="1"/>
  <c r="G12" i="1"/>
  <c r="E14" i="1"/>
  <c r="P14" i="1"/>
  <c r="E15" i="1"/>
  <c r="C18" i="1"/>
  <c r="R18" i="1" s="1"/>
  <c r="N18" i="1"/>
  <c r="G19" i="1"/>
  <c r="G20" i="1"/>
  <c r="E22" i="1"/>
  <c r="E23" i="1"/>
  <c r="H7" i="1"/>
  <c r="L7" i="1"/>
  <c r="P7" i="1"/>
  <c r="T7" i="1"/>
  <c r="H9" i="1"/>
  <c r="L9" i="1"/>
  <c r="P9" i="1"/>
  <c r="T9" i="1"/>
  <c r="H11" i="1"/>
  <c r="L11" i="1"/>
  <c r="P11" i="1"/>
  <c r="G13" i="1"/>
  <c r="L15" i="1"/>
  <c r="E16" i="1"/>
  <c r="G21" i="1"/>
  <c r="L23" i="1"/>
  <c r="E24" i="1"/>
  <c r="T23" i="1" l="1"/>
  <c r="V18" i="1"/>
  <c r="R9" i="1"/>
  <c r="J18" i="1"/>
  <c r="P23" i="1"/>
  <c r="F18" i="1"/>
  <c r="J9" i="1"/>
  <c r="H19" i="1"/>
  <c r="D19" i="1"/>
  <c r="D25" i="1"/>
  <c r="C20" i="1"/>
  <c r="F20" i="1" s="1"/>
  <c r="C13" i="1"/>
  <c r="J17" i="1"/>
  <c r="V17" i="1"/>
  <c r="H21" i="1"/>
  <c r="D21" i="1"/>
  <c r="J25" i="1"/>
  <c r="V25" i="1"/>
  <c r="T10" i="1"/>
  <c r="E26" i="1"/>
  <c r="C7" i="1"/>
  <c r="F7" i="1"/>
  <c r="H10" i="1"/>
  <c r="X6" i="1"/>
  <c r="P22" i="1"/>
  <c r="D20" i="1"/>
  <c r="H20" i="1" s="1"/>
  <c r="P15" i="1"/>
  <c r="C14" i="1"/>
  <c r="C21" i="1"/>
  <c r="F21" i="1" s="1"/>
  <c r="D17" i="1"/>
  <c r="H17" i="1" s="1"/>
  <c r="C12" i="1"/>
  <c r="F12" i="1" s="1"/>
  <c r="R25" i="1"/>
  <c r="R17" i="1"/>
  <c r="L10" i="1"/>
  <c r="T6" i="1"/>
  <c r="L14" i="1"/>
  <c r="X14" i="1"/>
  <c r="X10" i="1"/>
  <c r="V9" i="1"/>
  <c r="C23" i="1"/>
  <c r="D18" i="1"/>
  <c r="C11" i="1"/>
  <c r="F11" i="1"/>
  <c r="H8" i="1"/>
  <c r="D8" i="1"/>
  <c r="L22" i="1"/>
  <c r="X22" i="1"/>
  <c r="C24" i="1"/>
  <c r="D12" i="1"/>
  <c r="H12" i="1" s="1"/>
  <c r="C16" i="1"/>
  <c r="F16" i="1" s="1"/>
  <c r="D13" i="1"/>
  <c r="H13" i="1" s="1"/>
  <c r="C22" i="1"/>
  <c r="F22" i="1" s="1"/>
  <c r="C15" i="1"/>
  <c r="F17" i="1"/>
  <c r="H22" i="1"/>
  <c r="P6" i="1"/>
  <c r="G26" i="1"/>
  <c r="V15" i="1" l="1"/>
  <c r="R15" i="1"/>
  <c r="J15" i="1"/>
  <c r="N15" i="1"/>
  <c r="D26" i="1"/>
  <c r="T18" i="1"/>
  <c r="P18" i="1"/>
  <c r="X18" i="1"/>
  <c r="L18" i="1"/>
  <c r="N14" i="1"/>
  <c r="J14" i="1"/>
  <c r="R14" i="1"/>
  <c r="V14" i="1"/>
  <c r="R13" i="1"/>
  <c r="N13" i="1"/>
  <c r="V13" i="1"/>
  <c r="J13" i="1"/>
  <c r="L25" i="1"/>
  <c r="X25" i="1"/>
  <c r="P25" i="1"/>
  <c r="T25" i="1"/>
  <c r="F15" i="1"/>
  <c r="N24" i="1"/>
  <c r="R24" i="1"/>
  <c r="J24" i="1"/>
  <c r="V24" i="1"/>
  <c r="V23" i="1"/>
  <c r="R23" i="1"/>
  <c r="J23" i="1"/>
  <c r="N23" i="1"/>
  <c r="F14" i="1"/>
  <c r="J7" i="1"/>
  <c r="C26" i="1"/>
  <c r="F26" i="1" s="1"/>
  <c r="N7" i="1"/>
  <c r="V7" i="1"/>
  <c r="R7" i="1"/>
  <c r="F13" i="1"/>
  <c r="H25" i="1"/>
  <c r="R22" i="1"/>
  <c r="V22" i="1"/>
  <c r="J22" i="1"/>
  <c r="N22" i="1"/>
  <c r="R16" i="1"/>
  <c r="N16" i="1"/>
  <c r="V16" i="1"/>
  <c r="J16" i="1"/>
  <c r="F24" i="1"/>
  <c r="N11" i="1"/>
  <c r="R11" i="1"/>
  <c r="V11" i="1"/>
  <c r="J11" i="1"/>
  <c r="F23" i="1"/>
  <c r="V12" i="1"/>
  <c r="R12" i="1"/>
  <c r="J12" i="1"/>
  <c r="N12" i="1"/>
  <c r="R21" i="1"/>
  <c r="N21" i="1"/>
  <c r="V21" i="1"/>
  <c r="J21" i="1"/>
  <c r="T21" i="1"/>
  <c r="L21" i="1"/>
  <c r="X21" i="1"/>
  <c r="P21" i="1"/>
  <c r="V20" i="1"/>
  <c r="J20" i="1"/>
  <c r="N20" i="1"/>
  <c r="R20" i="1"/>
  <c r="P19" i="1"/>
  <c r="X19" i="1"/>
  <c r="T19" i="1"/>
  <c r="L19" i="1"/>
  <c r="P13" i="1"/>
  <c r="L13" i="1"/>
  <c r="T13" i="1"/>
  <c r="X13" i="1"/>
  <c r="T17" i="1"/>
  <c r="X17" i="1"/>
  <c r="P17" i="1"/>
  <c r="L17" i="1"/>
  <c r="H26" i="1"/>
  <c r="X12" i="1"/>
  <c r="T12" i="1"/>
  <c r="P12" i="1"/>
  <c r="L12" i="1"/>
  <c r="L8" i="1"/>
  <c r="P8" i="1"/>
  <c r="T8" i="1"/>
  <c r="X8" i="1"/>
  <c r="H18" i="1"/>
  <c r="X20" i="1"/>
  <c r="T20" i="1"/>
  <c r="L20" i="1"/>
  <c r="P20" i="1"/>
  <c r="N26" i="1" l="1"/>
  <c r="J26" i="1"/>
  <c r="R26" i="1"/>
  <c r="V26" i="1"/>
  <c r="X26" i="1"/>
  <c r="T26" i="1"/>
  <c r="P26" i="1"/>
  <c r="L26" i="1"/>
</calcChain>
</file>

<file path=xl/sharedStrings.xml><?xml version="1.0" encoding="utf-8"?>
<sst xmlns="http://schemas.openxmlformats.org/spreadsheetml/2006/main" count="62" uniqueCount="39">
  <si>
    <t>Цифровые данные о наличии квалификационных категорий у учителей муниципальных образовательных учреждений Республики Татарстан
 в 2011/2012 учебном году</t>
  </si>
  <si>
    <t>№ пп</t>
  </si>
  <si>
    <t>Наименование предмета</t>
  </si>
  <si>
    <t>Общее количество</t>
  </si>
  <si>
    <t>Всего имеют категории</t>
  </si>
  <si>
    <t>Из них</t>
  </si>
  <si>
    <t>Не имеют категорий</t>
  </si>
  <si>
    <t xml:space="preserve">Всего 
учителей </t>
  </si>
  <si>
    <t>кроме того, руководящие работники без совместителей</t>
  </si>
  <si>
    <t>Количество учителей, имеющих категорию</t>
  </si>
  <si>
    <t>кроме того руководящие работники</t>
  </si>
  <si>
    <t>Высшую категорию</t>
  </si>
  <si>
    <t xml:space="preserve">кроме того, руководители </t>
  </si>
  <si>
    <t>первую категорию</t>
  </si>
  <si>
    <t>вторую категорию</t>
  </si>
  <si>
    <t>Не имеют
категорий</t>
  </si>
  <si>
    <t>чел.</t>
  </si>
  <si>
    <t>%</t>
  </si>
  <si>
    <t>Начальные классы</t>
  </si>
  <si>
    <t>Русский язык</t>
  </si>
  <si>
    <t>Математика</t>
  </si>
  <si>
    <t>Физика</t>
  </si>
  <si>
    <t>История</t>
  </si>
  <si>
    <t>География</t>
  </si>
  <si>
    <t>Химия</t>
  </si>
  <si>
    <t>Технология</t>
  </si>
  <si>
    <t>Физкультура</t>
  </si>
  <si>
    <t>Биология</t>
  </si>
  <si>
    <t>Иностранный язык</t>
  </si>
  <si>
    <t>Музыка</t>
  </si>
  <si>
    <t>ИЗО, черчение</t>
  </si>
  <si>
    <t>Татарский язык</t>
  </si>
  <si>
    <t>Чувашский язык</t>
  </si>
  <si>
    <t>ОБЖ</t>
  </si>
  <si>
    <t>Информатика</t>
  </si>
  <si>
    <t>Инструктор 
по вождению</t>
  </si>
  <si>
    <t>Факультативные 
предметы, в т.ч.</t>
  </si>
  <si>
    <t xml:space="preserve">     -риторика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</si>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</sst>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9" fontId="1" fillId="0" borderId="5" xfId="1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9" fontId="1" fillId="0" borderId="5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9" fontId="1" fillId="2" borderId="5" xfId="1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9" fontId="1" fillId="2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</cellXfs>
  <cellStyles count="3">
    <cellStyle name="Обычный" xfId="0" builtinId="0"/>
    <cellStyle name="Процентный" xfId="1" builtin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7;&#1089;&#1090;/Documents/&#1086;&#1090;&#1095;&#1077;&#1090;&#1099;%20&#1043;.&#1056;%202012/&#1087;&#1088;&#1077;&#1076;&#1084;&#1077;&#1090;&#1099;%2020---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ыз"/>
      <sheetName val="Азнакаево"/>
      <sheetName val="Аксубаево"/>
      <sheetName val="Актаныш"/>
      <sheetName val="Алексеевский"/>
      <sheetName val="Алькеево"/>
      <sheetName val="Альметьевск"/>
      <sheetName val="Апастово"/>
      <sheetName val="Арский"/>
      <sheetName val="Атня"/>
      <sheetName val="Бавлы"/>
      <sheetName val="Балтаси"/>
      <sheetName val="Бугульма"/>
      <sheetName val="Буинский"/>
      <sheetName val="Верхний услон"/>
      <sheetName val="В.гора"/>
      <sheetName val="Дрожжаное"/>
      <sheetName val="Елабуга"/>
      <sheetName val="Заинск"/>
      <sheetName val="Зеленодольск"/>
      <sheetName val="Кайбицы"/>
      <sheetName val="К.Устье"/>
      <sheetName val="Кукмор"/>
      <sheetName val="Лаишево"/>
      <sheetName val="Лениногорск"/>
      <sheetName val="Мамадыш"/>
      <sheetName val="Менделеевск"/>
      <sheetName val="Мензелинск"/>
      <sheetName val="Муслюмово"/>
      <sheetName val="Нижнекамск"/>
      <sheetName val="Новошешминск"/>
      <sheetName val="Нурлат"/>
      <sheetName val="Пестрецы"/>
      <sheetName val="Р.слобода"/>
      <sheetName val="Сабинский"/>
      <sheetName val="Сармановский"/>
      <sheetName val="Спасский"/>
      <sheetName val="Тетюши"/>
      <sheetName val="Тукаевский"/>
      <sheetName val="Тюлячи"/>
      <sheetName val="Черемшан"/>
      <sheetName val="Чистополь"/>
      <sheetName val="Ютазы"/>
      <sheetName val="Итого по районам"/>
      <sheetName val="Авиастроит"/>
      <sheetName val="Вахитовский"/>
      <sheetName val="Кировский"/>
      <sheetName val="Московский"/>
      <sheetName val="Новосавин"/>
      <sheetName val="Советский"/>
      <sheetName val="Приволский"/>
      <sheetName val="УО КАзань"/>
      <sheetName val="ИТОГО по Казани"/>
      <sheetName val="г. Наб. Челны"/>
      <sheetName val="Итого по РТ"/>
      <sheetName val="Диаграмма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I7">
            <v>554</v>
          </cell>
          <cell r="K7">
            <v>43</v>
          </cell>
          <cell r="M7">
            <v>3386</v>
          </cell>
          <cell r="O7">
            <v>131</v>
          </cell>
          <cell r="Q7">
            <v>1764</v>
          </cell>
          <cell r="S7">
            <v>26</v>
          </cell>
          <cell r="U7">
            <v>577</v>
          </cell>
          <cell r="W7">
            <v>15</v>
          </cell>
        </row>
        <row r="8">
          <cell r="I8">
            <v>400</v>
          </cell>
          <cell r="K8">
            <v>81</v>
          </cell>
          <cell r="M8">
            <v>1330</v>
          </cell>
          <cell r="O8">
            <v>275</v>
          </cell>
          <cell r="Q8">
            <v>475</v>
          </cell>
          <cell r="S8">
            <v>90</v>
          </cell>
          <cell r="U8">
            <v>308</v>
          </cell>
          <cell r="W8">
            <v>19</v>
          </cell>
        </row>
        <row r="9">
          <cell r="I9">
            <v>194</v>
          </cell>
          <cell r="K9">
            <v>34</v>
          </cell>
          <cell r="M9">
            <v>1174</v>
          </cell>
          <cell r="O9">
            <v>280</v>
          </cell>
          <cell r="Q9">
            <v>448</v>
          </cell>
          <cell r="S9">
            <v>38</v>
          </cell>
          <cell r="U9">
            <v>348</v>
          </cell>
          <cell r="W9">
            <v>23</v>
          </cell>
        </row>
        <row r="10">
          <cell r="I10">
            <v>97</v>
          </cell>
          <cell r="K10">
            <v>36</v>
          </cell>
          <cell r="M10">
            <v>397</v>
          </cell>
          <cell r="O10">
            <v>122</v>
          </cell>
          <cell r="Q10">
            <v>186</v>
          </cell>
          <cell r="S10">
            <v>18</v>
          </cell>
          <cell r="U10">
            <v>136</v>
          </cell>
          <cell r="W10">
            <v>7</v>
          </cell>
        </row>
        <row r="11">
          <cell r="I11">
            <v>155</v>
          </cell>
          <cell r="K11">
            <v>33</v>
          </cell>
          <cell r="M11">
            <v>565</v>
          </cell>
          <cell r="O11">
            <v>171</v>
          </cell>
          <cell r="Q11">
            <v>308</v>
          </cell>
          <cell r="S11">
            <v>55</v>
          </cell>
          <cell r="U11">
            <v>265</v>
          </cell>
          <cell r="W11">
            <v>21</v>
          </cell>
        </row>
        <row r="12">
          <cell r="I12">
            <v>78</v>
          </cell>
          <cell r="K12">
            <v>22</v>
          </cell>
          <cell r="M12">
            <v>394</v>
          </cell>
          <cell r="O12">
            <v>118</v>
          </cell>
          <cell r="Q12">
            <v>166</v>
          </cell>
          <cell r="S12">
            <v>41</v>
          </cell>
          <cell r="U12">
            <v>115</v>
          </cell>
          <cell r="W12">
            <v>6</v>
          </cell>
        </row>
        <row r="13">
          <cell r="I13">
            <v>91</v>
          </cell>
          <cell r="K13">
            <v>17</v>
          </cell>
          <cell r="M13">
            <v>250</v>
          </cell>
          <cell r="O13">
            <v>64</v>
          </cell>
          <cell r="Q13">
            <v>108</v>
          </cell>
          <cell r="S13">
            <v>9</v>
          </cell>
          <cell r="U13">
            <v>69</v>
          </cell>
          <cell r="W13">
            <v>2</v>
          </cell>
        </row>
        <row r="14">
          <cell r="I14">
            <v>70</v>
          </cell>
          <cell r="K14">
            <v>7</v>
          </cell>
          <cell r="M14">
            <v>449</v>
          </cell>
          <cell r="O14">
            <v>41</v>
          </cell>
          <cell r="Q14">
            <v>301</v>
          </cell>
          <cell r="S14">
            <v>17</v>
          </cell>
          <cell r="U14">
            <v>194</v>
          </cell>
          <cell r="W14">
            <v>15</v>
          </cell>
        </row>
        <row r="15">
          <cell r="I15">
            <v>146</v>
          </cell>
          <cell r="K15">
            <v>12</v>
          </cell>
          <cell r="M15">
            <v>544</v>
          </cell>
          <cell r="O15">
            <v>61</v>
          </cell>
          <cell r="Q15">
            <v>339</v>
          </cell>
          <cell r="S15">
            <v>7</v>
          </cell>
          <cell r="U15">
            <v>227</v>
          </cell>
          <cell r="W15">
            <v>7</v>
          </cell>
        </row>
        <row r="16">
          <cell r="I16">
            <v>122</v>
          </cell>
          <cell r="K16">
            <v>28</v>
          </cell>
          <cell r="M16">
            <v>382</v>
          </cell>
          <cell r="O16">
            <v>97</v>
          </cell>
          <cell r="Q16">
            <v>164</v>
          </cell>
          <cell r="S16">
            <v>25</v>
          </cell>
          <cell r="U16">
            <v>153</v>
          </cell>
          <cell r="W16">
            <v>3</v>
          </cell>
        </row>
        <row r="17">
          <cell r="I17">
            <v>158</v>
          </cell>
          <cell r="K17">
            <v>28</v>
          </cell>
          <cell r="M17">
            <v>662</v>
          </cell>
          <cell r="O17">
            <v>82</v>
          </cell>
          <cell r="Q17">
            <v>503</v>
          </cell>
          <cell r="S17">
            <v>37</v>
          </cell>
          <cell r="U17">
            <v>670</v>
          </cell>
          <cell r="W17">
            <v>18</v>
          </cell>
        </row>
        <row r="18">
          <cell r="I18">
            <v>44</v>
          </cell>
          <cell r="K18">
            <v>8</v>
          </cell>
          <cell r="M18">
            <v>191</v>
          </cell>
          <cell r="O18">
            <v>23</v>
          </cell>
          <cell r="Q18">
            <v>119</v>
          </cell>
          <cell r="S18">
            <v>11</v>
          </cell>
          <cell r="U18">
            <v>96</v>
          </cell>
          <cell r="W18">
            <v>3</v>
          </cell>
        </row>
        <row r="19">
          <cell r="I19">
            <v>30</v>
          </cell>
          <cell r="K19">
            <v>10</v>
          </cell>
          <cell r="M19">
            <v>114</v>
          </cell>
          <cell r="O19">
            <v>25</v>
          </cell>
          <cell r="Q19">
            <v>96</v>
          </cell>
          <cell r="S19">
            <v>7</v>
          </cell>
          <cell r="U19">
            <v>87</v>
          </cell>
          <cell r="W19">
            <v>3</v>
          </cell>
        </row>
        <row r="20">
          <cell r="I20">
            <v>373</v>
          </cell>
          <cell r="K20">
            <v>77</v>
          </cell>
          <cell r="M20">
            <v>1425</v>
          </cell>
          <cell r="O20">
            <v>302</v>
          </cell>
          <cell r="Q20">
            <v>885</v>
          </cell>
          <cell r="S20">
            <v>77</v>
          </cell>
          <cell r="U20">
            <v>386</v>
          </cell>
          <cell r="W20">
            <v>17</v>
          </cell>
        </row>
        <row r="21">
          <cell r="I21">
            <v>28</v>
          </cell>
          <cell r="K21">
            <v>7</v>
          </cell>
          <cell r="M21">
            <v>55</v>
          </cell>
          <cell r="O21">
            <v>9</v>
          </cell>
          <cell r="Q21">
            <v>32</v>
          </cell>
          <cell r="S21">
            <v>0</v>
          </cell>
          <cell r="U21">
            <v>28</v>
          </cell>
          <cell r="W21">
            <v>0</v>
          </cell>
        </row>
        <row r="22">
          <cell r="I22">
            <v>62</v>
          </cell>
          <cell r="K22">
            <v>5</v>
          </cell>
          <cell r="M22">
            <v>238</v>
          </cell>
          <cell r="O22">
            <v>29</v>
          </cell>
          <cell r="Q22">
            <v>194</v>
          </cell>
          <cell r="S22">
            <v>3</v>
          </cell>
          <cell r="U22">
            <v>111</v>
          </cell>
          <cell r="W22">
            <v>2</v>
          </cell>
        </row>
        <row r="23">
          <cell r="I23">
            <v>49</v>
          </cell>
          <cell r="K23">
            <v>14</v>
          </cell>
          <cell r="M23">
            <v>187</v>
          </cell>
          <cell r="O23">
            <v>52</v>
          </cell>
          <cell r="Q23">
            <v>149</v>
          </cell>
          <cell r="S23">
            <v>15</v>
          </cell>
          <cell r="U23">
            <v>181</v>
          </cell>
          <cell r="W23">
            <v>5</v>
          </cell>
        </row>
        <row r="24">
          <cell r="I24">
            <v>0</v>
          </cell>
          <cell r="K24">
            <v>0</v>
          </cell>
          <cell r="M24">
            <v>1</v>
          </cell>
          <cell r="O24">
            <v>3</v>
          </cell>
          <cell r="Q24">
            <v>0</v>
          </cell>
          <cell r="S24">
            <v>0</v>
          </cell>
          <cell r="U24">
            <v>5</v>
          </cell>
          <cell r="W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</row>
        <row r="26"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I7">
            <v>6</v>
          </cell>
          <cell r="M7">
            <v>15</v>
          </cell>
          <cell r="Q7">
            <v>18</v>
          </cell>
          <cell r="U7">
            <v>7</v>
          </cell>
        </row>
        <row r="8">
          <cell r="I8">
            <v>3</v>
          </cell>
          <cell r="M8">
            <v>10</v>
          </cell>
          <cell r="O8">
            <v>2</v>
          </cell>
          <cell r="Q8">
            <v>8</v>
          </cell>
          <cell r="S8">
            <v>1</v>
          </cell>
          <cell r="U8">
            <v>3</v>
          </cell>
        </row>
        <row r="9">
          <cell r="I9">
            <v>1</v>
          </cell>
          <cell r="K9">
            <v>0</v>
          </cell>
          <cell r="M9">
            <v>8</v>
          </cell>
          <cell r="O9">
            <v>3</v>
          </cell>
          <cell r="Q9">
            <v>4</v>
          </cell>
          <cell r="S9">
            <v>1</v>
          </cell>
          <cell r="U9">
            <v>3</v>
          </cell>
        </row>
        <row r="10">
          <cell r="M10">
            <v>1</v>
          </cell>
          <cell r="Q10">
            <v>1</v>
          </cell>
        </row>
        <row r="11">
          <cell r="I11">
            <v>1</v>
          </cell>
          <cell r="M11">
            <v>1</v>
          </cell>
          <cell r="Q11">
            <v>3</v>
          </cell>
          <cell r="U11">
            <v>2</v>
          </cell>
        </row>
        <row r="12">
          <cell r="M12">
            <v>1</v>
          </cell>
          <cell r="Q12">
            <v>2</v>
          </cell>
          <cell r="U12">
            <v>3</v>
          </cell>
          <cell r="W12">
            <v>1</v>
          </cell>
        </row>
        <row r="13">
          <cell r="M13">
            <v>1</v>
          </cell>
          <cell r="Q13">
            <v>1</v>
          </cell>
        </row>
        <row r="14">
          <cell r="I14">
            <v>4</v>
          </cell>
          <cell r="M14">
            <v>8</v>
          </cell>
          <cell r="Q14">
            <v>18</v>
          </cell>
          <cell r="U14">
            <v>2</v>
          </cell>
        </row>
        <row r="15">
          <cell r="I15">
            <v>4</v>
          </cell>
          <cell r="M15">
            <v>6</v>
          </cell>
        </row>
        <row r="16">
          <cell r="I16">
            <v>3</v>
          </cell>
          <cell r="M16">
            <v>2</v>
          </cell>
          <cell r="Q16">
            <v>1</v>
          </cell>
          <cell r="U16">
            <v>1</v>
          </cell>
        </row>
        <row r="17">
          <cell r="Q17">
            <v>1</v>
          </cell>
        </row>
        <row r="18">
          <cell r="M18">
            <v>3</v>
          </cell>
          <cell r="Q18">
            <v>2</v>
          </cell>
          <cell r="U18">
            <v>2</v>
          </cell>
        </row>
        <row r="19">
          <cell r="I19">
            <v>1</v>
          </cell>
          <cell r="M19">
            <v>1</v>
          </cell>
        </row>
        <row r="20">
          <cell r="I20">
            <v>1</v>
          </cell>
          <cell r="M20">
            <v>10</v>
          </cell>
          <cell r="Q20">
            <v>2</v>
          </cell>
          <cell r="U20">
            <v>2</v>
          </cell>
        </row>
        <row r="22">
          <cell r="I22">
            <v>1</v>
          </cell>
        </row>
        <row r="23">
          <cell r="M23">
            <v>1</v>
          </cell>
          <cell r="Q23">
            <v>1</v>
          </cell>
        </row>
      </sheetData>
      <sheetData sheetId="52">
        <row r="7">
          <cell r="I7">
            <v>248</v>
          </cell>
          <cell r="K7">
            <v>16</v>
          </cell>
          <cell r="M7">
            <v>689</v>
          </cell>
          <cell r="O7">
            <v>13</v>
          </cell>
          <cell r="Q7">
            <v>320</v>
          </cell>
          <cell r="S7">
            <v>5</v>
          </cell>
          <cell r="U7">
            <v>269</v>
          </cell>
          <cell r="W7">
            <v>1</v>
          </cell>
        </row>
        <row r="8">
          <cell r="I8">
            <v>171</v>
          </cell>
          <cell r="K8">
            <v>31</v>
          </cell>
          <cell r="M8">
            <v>287</v>
          </cell>
          <cell r="O8">
            <v>38</v>
          </cell>
          <cell r="Q8">
            <v>84</v>
          </cell>
          <cell r="S8">
            <v>5</v>
          </cell>
          <cell r="U8">
            <v>117</v>
          </cell>
          <cell r="W8">
            <v>0</v>
          </cell>
        </row>
        <row r="9">
          <cell r="I9">
            <v>115</v>
          </cell>
          <cell r="K9">
            <v>15</v>
          </cell>
          <cell r="M9">
            <v>298</v>
          </cell>
          <cell r="O9">
            <v>37</v>
          </cell>
          <cell r="Q9">
            <v>91</v>
          </cell>
          <cell r="S9">
            <v>10</v>
          </cell>
          <cell r="U9">
            <v>112</v>
          </cell>
          <cell r="W9">
            <v>4</v>
          </cell>
        </row>
        <row r="10">
          <cell r="I10">
            <v>44</v>
          </cell>
          <cell r="K10">
            <v>6</v>
          </cell>
          <cell r="M10">
            <v>83</v>
          </cell>
          <cell r="O10">
            <v>7</v>
          </cell>
          <cell r="Q10">
            <v>26</v>
          </cell>
          <cell r="S10">
            <v>4</v>
          </cell>
          <cell r="U10">
            <v>53</v>
          </cell>
          <cell r="W10">
            <v>1</v>
          </cell>
        </row>
        <row r="11">
          <cell r="I11">
            <v>82</v>
          </cell>
          <cell r="K11">
            <v>8</v>
          </cell>
          <cell r="M11">
            <v>148</v>
          </cell>
          <cell r="O11">
            <v>20</v>
          </cell>
          <cell r="Q11">
            <v>52</v>
          </cell>
          <cell r="S11">
            <v>5</v>
          </cell>
          <cell r="U11">
            <v>102</v>
          </cell>
          <cell r="W11">
            <v>3</v>
          </cell>
        </row>
        <row r="12">
          <cell r="I12">
            <v>26</v>
          </cell>
          <cell r="K12">
            <v>4</v>
          </cell>
          <cell r="M12">
            <v>89</v>
          </cell>
          <cell r="O12">
            <v>19</v>
          </cell>
          <cell r="Q12">
            <v>22</v>
          </cell>
          <cell r="S12">
            <v>1</v>
          </cell>
          <cell r="U12">
            <v>30</v>
          </cell>
          <cell r="W12">
            <v>1</v>
          </cell>
        </row>
        <row r="13">
          <cell r="I13">
            <v>42</v>
          </cell>
          <cell r="K13">
            <v>4</v>
          </cell>
          <cell r="M13">
            <v>69</v>
          </cell>
          <cell r="O13">
            <v>5</v>
          </cell>
          <cell r="Q13">
            <v>16</v>
          </cell>
          <cell r="S13">
            <v>0</v>
          </cell>
          <cell r="U13">
            <v>32</v>
          </cell>
          <cell r="W13">
            <v>1</v>
          </cell>
        </row>
        <row r="14">
          <cell r="I14">
            <v>54</v>
          </cell>
          <cell r="K14">
            <v>5</v>
          </cell>
          <cell r="M14">
            <v>78</v>
          </cell>
          <cell r="O14">
            <v>5</v>
          </cell>
          <cell r="Q14">
            <v>44</v>
          </cell>
          <cell r="S14">
            <v>2</v>
          </cell>
          <cell r="U14">
            <v>38</v>
          </cell>
          <cell r="W14">
            <v>1</v>
          </cell>
        </row>
        <row r="15">
          <cell r="I15">
            <v>59</v>
          </cell>
          <cell r="K15">
            <v>1</v>
          </cell>
          <cell r="M15">
            <v>121</v>
          </cell>
          <cell r="O15">
            <v>3</v>
          </cell>
          <cell r="Q15">
            <v>45</v>
          </cell>
          <cell r="S15">
            <v>1</v>
          </cell>
          <cell r="U15">
            <v>78</v>
          </cell>
          <cell r="W15">
            <v>0</v>
          </cell>
        </row>
        <row r="16">
          <cell r="I16">
            <v>42</v>
          </cell>
          <cell r="K16">
            <v>6</v>
          </cell>
          <cell r="M16">
            <v>79</v>
          </cell>
          <cell r="O16">
            <v>9</v>
          </cell>
          <cell r="Q16">
            <v>25</v>
          </cell>
          <cell r="S16">
            <v>2</v>
          </cell>
          <cell r="U16">
            <v>39</v>
          </cell>
          <cell r="W16">
            <v>0</v>
          </cell>
        </row>
        <row r="17">
          <cell r="I17">
            <v>104</v>
          </cell>
          <cell r="K17">
            <v>17</v>
          </cell>
          <cell r="M17">
            <v>231</v>
          </cell>
          <cell r="O17">
            <v>21</v>
          </cell>
          <cell r="Q17">
            <v>202</v>
          </cell>
          <cell r="S17">
            <v>9</v>
          </cell>
          <cell r="U17">
            <v>362</v>
          </cell>
          <cell r="W17">
            <v>2</v>
          </cell>
        </row>
        <row r="18">
          <cell r="I18">
            <v>17</v>
          </cell>
          <cell r="K18">
            <v>2</v>
          </cell>
          <cell r="M18">
            <v>55</v>
          </cell>
          <cell r="O18">
            <v>4</v>
          </cell>
          <cell r="Q18">
            <v>26</v>
          </cell>
          <cell r="S18">
            <v>2</v>
          </cell>
          <cell r="U18">
            <v>27</v>
          </cell>
          <cell r="W18">
            <v>0</v>
          </cell>
        </row>
        <row r="19">
          <cell r="I19">
            <v>24</v>
          </cell>
          <cell r="K19">
            <v>1</v>
          </cell>
          <cell r="M19">
            <v>27</v>
          </cell>
          <cell r="O19">
            <v>2</v>
          </cell>
          <cell r="Q19">
            <v>14</v>
          </cell>
          <cell r="S19">
            <v>0</v>
          </cell>
          <cell r="U19">
            <v>20</v>
          </cell>
          <cell r="W19">
            <v>1</v>
          </cell>
        </row>
        <row r="20">
          <cell r="I20">
            <v>122</v>
          </cell>
          <cell r="K20">
            <v>31</v>
          </cell>
          <cell r="M20">
            <v>501</v>
          </cell>
          <cell r="O20">
            <v>38</v>
          </cell>
          <cell r="Q20">
            <v>305</v>
          </cell>
          <cell r="S20">
            <v>8</v>
          </cell>
          <cell r="U20">
            <v>226</v>
          </cell>
          <cell r="W20">
            <v>2</v>
          </cell>
        </row>
        <row r="21"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2</v>
          </cell>
          <cell r="U21">
            <v>0</v>
          </cell>
          <cell r="W21">
            <v>0</v>
          </cell>
        </row>
        <row r="22">
          <cell r="I22">
            <v>13</v>
          </cell>
          <cell r="K22">
            <v>4</v>
          </cell>
          <cell r="M22">
            <v>39</v>
          </cell>
          <cell r="O22">
            <v>6</v>
          </cell>
          <cell r="Q22">
            <v>21</v>
          </cell>
          <cell r="S22">
            <v>1</v>
          </cell>
          <cell r="U22">
            <v>31</v>
          </cell>
          <cell r="W22">
            <v>0</v>
          </cell>
        </row>
        <row r="23">
          <cell r="I23">
            <v>36</v>
          </cell>
          <cell r="K23">
            <v>5</v>
          </cell>
          <cell r="M23">
            <v>44</v>
          </cell>
          <cell r="O23">
            <v>6</v>
          </cell>
          <cell r="Q23">
            <v>34</v>
          </cell>
          <cell r="S23">
            <v>3</v>
          </cell>
          <cell r="U23">
            <v>54</v>
          </cell>
          <cell r="W23">
            <v>0</v>
          </cell>
        </row>
        <row r="24"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</row>
        <row r="26"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</row>
      </sheetData>
      <sheetData sheetId="53">
        <row r="7">
          <cell r="I7">
            <v>111</v>
          </cell>
          <cell r="K7">
            <v>8</v>
          </cell>
          <cell r="M7">
            <v>465</v>
          </cell>
          <cell r="O7">
            <v>10</v>
          </cell>
          <cell r="Q7">
            <v>138</v>
          </cell>
          <cell r="S7">
            <v>1</v>
          </cell>
          <cell r="U7">
            <v>118</v>
          </cell>
          <cell r="W7">
            <v>1</v>
          </cell>
        </row>
        <row r="8">
          <cell r="I8">
            <v>53</v>
          </cell>
          <cell r="K8">
            <v>5</v>
          </cell>
          <cell r="M8">
            <v>142</v>
          </cell>
          <cell r="O8">
            <v>23</v>
          </cell>
          <cell r="Q8">
            <v>26</v>
          </cell>
          <cell r="S8">
            <v>3</v>
          </cell>
          <cell r="U8">
            <v>36</v>
          </cell>
          <cell r="W8">
            <v>1</v>
          </cell>
        </row>
        <row r="9">
          <cell r="I9">
            <v>36</v>
          </cell>
          <cell r="K9">
            <v>7</v>
          </cell>
          <cell r="M9">
            <v>129</v>
          </cell>
          <cell r="O9">
            <v>26</v>
          </cell>
          <cell r="Q9">
            <v>37</v>
          </cell>
          <cell r="S9">
            <v>5</v>
          </cell>
          <cell r="U9">
            <v>43</v>
          </cell>
          <cell r="W9">
            <v>1</v>
          </cell>
        </row>
        <row r="10">
          <cell r="I10">
            <v>15</v>
          </cell>
          <cell r="K10">
            <v>2</v>
          </cell>
          <cell r="M10">
            <v>29</v>
          </cell>
          <cell r="O10">
            <v>7</v>
          </cell>
          <cell r="Q10">
            <v>11</v>
          </cell>
          <cell r="S10">
            <v>2</v>
          </cell>
          <cell r="U10">
            <v>16</v>
          </cell>
          <cell r="W10">
            <v>0</v>
          </cell>
        </row>
        <row r="11">
          <cell r="I11">
            <v>22</v>
          </cell>
          <cell r="K11">
            <v>1</v>
          </cell>
          <cell r="M11">
            <v>52</v>
          </cell>
          <cell r="O11">
            <v>12</v>
          </cell>
          <cell r="Q11">
            <v>26</v>
          </cell>
          <cell r="S11">
            <v>3</v>
          </cell>
          <cell r="U11">
            <v>35</v>
          </cell>
          <cell r="W11">
            <v>3</v>
          </cell>
        </row>
        <row r="12">
          <cell r="I12">
            <v>10</v>
          </cell>
          <cell r="K12">
            <v>0</v>
          </cell>
          <cell r="M12">
            <v>31</v>
          </cell>
          <cell r="O12">
            <v>6</v>
          </cell>
          <cell r="Q12">
            <v>7</v>
          </cell>
          <cell r="S12">
            <v>0</v>
          </cell>
          <cell r="U12">
            <v>23</v>
          </cell>
          <cell r="W12">
            <v>0</v>
          </cell>
        </row>
        <row r="13">
          <cell r="I13">
            <v>16</v>
          </cell>
          <cell r="K13">
            <v>0</v>
          </cell>
          <cell r="M13">
            <v>28</v>
          </cell>
          <cell r="O13">
            <v>4</v>
          </cell>
          <cell r="Q13">
            <v>2</v>
          </cell>
          <cell r="S13">
            <v>0</v>
          </cell>
          <cell r="U13">
            <v>9</v>
          </cell>
          <cell r="W13">
            <v>0</v>
          </cell>
        </row>
        <row r="14">
          <cell r="I14">
            <v>18</v>
          </cell>
          <cell r="K14">
            <v>1</v>
          </cell>
          <cell r="M14">
            <v>61</v>
          </cell>
          <cell r="O14">
            <v>7</v>
          </cell>
          <cell r="Q14">
            <v>19</v>
          </cell>
          <cell r="S14">
            <v>0</v>
          </cell>
          <cell r="U14">
            <v>19</v>
          </cell>
          <cell r="W14">
            <v>0</v>
          </cell>
        </row>
        <row r="15">
          <cell r="I15">
            <v>33</v>
          </cell>
          <cell r="K15">
            <v>0</v>
          </cell>
          <cell r="M15">
            <v>84</v>
          </cell>
          <cell r="O15">
            <v>2</v>
          </cell>
          <cell r="Q15">
            <v>28</v>
          </cell>
          <cell r="S15">
            <v>0</v>
          </cell>
          <cell r="U15">
            <v>19</v>
          </cell>
          <cell r="W15">
            <v>1</v>
          </cell>
        </row>
        <row r="16">
          <cell r="I16">
            <v>17</v>
          </cell>
          <cell r="K16">
            <v>2</v>
          </cell>
          <cell r="M16">
            <v>34</v>
          </cell>
          <cell r="O16">
            <v>5</v>
          </cell>
          <cell r="Q16">
            <v>9</v>
          </cell>
          <cell r="S16">
            <v>0</v>
          </cell>
          <cell r="U16">
            <v>17</v>
          </cell>
          <cell r="W16">
            <v>0</v>
          </cell>
        </row>
        <row r="17">
          <cell r="I17">
            <v>33</v>
          </cell>
          <cell r="K17">
            <v>4</v>
          </cell>
          <cell r="M17">
            <v>124</v>
          </cell>
          <cell r="O17">
            <v>11</v>
          </cell>
          <cell r="Q17">
            <v>78</v>
          </cell>
          <cell r="S17">
            <v>3</v>
          </cell>
          <cell r="U17">
            <v>114</v>
          </cell>
          <cell r="W17">
            <v>0</v>
          </cell>
        </row>
        <row r="18">
          <cell r="I18">
            <v>8</v>
          </cell>
          <cell r="K18">
            <v>1</v>
          </cell>
          <cell r="M18">
            <v>19</v>
          </cell>
          <cell r="O18">
            <v>0</v>
          </cell>
          <cell r="Q18">
            <v>5</v>
          </cell>
          <cell r="S18">
            <v>0</v>
          </cell>
          <cell r="U18">
            <v>15</v>
          </cell>
          <cell r="W18">
            <v>0</v>
          </cell>
        </row>
        <row r="19">
          <cell r="I19">
            <v>8</v>
          </cell>
          <cell r="K19">
            <v>2</v>
          </cell>
          <cell r="M19">
            <v>14</v>
          </cell>
          <cell r="O19">
            <v>1</v>
          </cell>
          <cell r="Q19">
            <v>3</v>
          </cell>
          <cell r="S19">
            <v>0</v>
          </cell>
          <cell r="U19">
            <v>19</v>
          </cell>
          <cell r="W19">
            <v>0</v>
          </cell>
        </row>
        <row r="20">
          <cell r="I20">
            <v>54</v>
          </cell>
          <cell r="K20">
            <v>10</v>
          </cell>
          <cell r="M20">
            <v>275</v>
          </cell>
          <cell r="O20">
            <v>50</v>
          </cell>
          <cell r="Q20">
            <v>96</v>
          </cell>
          <cell r="S20">
            <v>3</v>
          </cell>
          <cell r="U20">
            <v>75</v>
          </cell>
          <cell r="W20">
            <v>4</v>
          </cell>
        </row>
        <row r="21"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10</v>
          </cell>
          <cell r="W21">
            <v>0</v>
          </cell>
        </row>
        <row r="22">
          <cell r="I22">
            <v>5</v>
          </cell>
          <cell r="K22">
            <v>2</v>
          </cell>
          <cell r="M22">
            <v>16</v>
          </cell>
          <cell r="O22">
            <v>7</v>
          </cell>
          <cell r="Q22">
            <v>11</v>
          </cell>
          <cell r="S22">
            <v>0</v>
          </cell>
          <cell r="U22">
            <v>0</v>
          </cell>
          <cell r="W22">
            <v>0</v>
          </cell>
        </row>
        <row r="23">
          <cell r="I23">
            <v>10</v>
          </cell>
          <cell r="K23">
            <v>1</v>
          </cell>
          <cell r="M23">
            <v>27</v>
          </cell>
          <cell r="O23">
            <v>6</v>
          </cell>
          <cell r="Q23">
            <v>20</v>
          </cell>
          <cell r="S23">
            <v>2</v>
          </cell>
          <cell r="U23">
            <v>33</v>
          </cell>
          <cell r="W23">
            <v>1</v>
          </cell>
        </row>
      </sheetData>
      <sheetData sheetId="54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="73" zoomScaleNormal="73" workbookViewId="0">
      <selection activeCell="U41" sqref="U41"/>
    </sheetView>
  </sheetViews>
  <sheetFormatPr defaultColWidth="5.33203125" defaultRowHeight="21.75" customHeight="1" outlineLevelRow="1" outlineLevelCol="1" x14ac:dyDescent="0.25"/>
  <cols>
    <col min="1" max="1" width="5.88671875" style="2" customWidth="1"/>
    <col min="2" max="2" width="19.109375" style="19" customWidth="1"/>
    <col min="3" max="3" width="11.5546875" style="2" customWidth="1"/>
    <col min="4" max="4" width="14.77734375" style="2" customWidth="1"/>
    <col min="5" max="5" width="7.44140625" style="2" customWidth="1"/>
    <col min="6" max="6" width="5.6640625" style="2" customWidth="1" outlineLevel="1"/>
    <col min="7" max="7" width="7.109375" style="2" customWidth="1"/>
    <col min="8" max="8" width="6.33203125" style="2" customWidth="1" outlineLevel="1"/>
    <col min="9" max="9" width="7.109375" style="2" customWidth="1"/>
    <col min="10" max="10" width="7.33203125" style="2" customWidth="1" outlineLevel="1"/>
    <col min="11" max="11" width="5.33203125" style="2" customWidth="1"/>
    <col min="12" max="12" width="7.6640625" style="2" customWidth="1" outlineLevel="1"/>
    <col min="13" max="13" width="7.5546875" style="2" customWidth="1"/>
    <col min="14" max="14" width="5.33203125" style="2" customWidth="1" outlineLevel="1"/>
    <col min="15" max="15" width="7" style="2" customWidth="1"/>
    <col min="16" max="16" width="8.109375" style="2" customWidth="1" outlineLevel="1"/>
    <col min="17" max="17" width="8.109375" style="2" customWidth="1"/>
    <col min="18" max="18" width="5.33203125" style="2" customWidth="1" outlineLevel="1"/>
    <col min="19" max="19" width="5.33203125" style="2" customWidth="1"/>
    <col min="20" max="20" width="7.6640625" style="2" customWidth="1" outlineLevel="1"/>
    <col min="21" max="21" width="7.6640625" style="2" customWidth="1"/>
    <col min="22" max="22" width="5.33203125" style="2" customWidth="1" outlineLevel="1"/>
    <col min="23" max="23" width="5.33203125" style="2" customWidth="1"/>
    <col min="24" max="24" width="8.5546875" style="2" customWidth="1" outlineLevel="1"/>
    <col min="25" max="16384" width="5.33203125" style="2"/>
  </cols>
  <sheetData>
    <row r="1" spans="1:29" ht="30" customHeight="1" outlineLevel="1" x14ac:dyDescent="0.25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9" s="3" customFormat="1" ht="21.75" customHeight="1" x14ac:dyDescent="0.25">
      <c r="A2" s="26" t="s">
        <v>1</v>
      </c>
      <c r="B2" s="29" t="s">
        <v>2</v>
      </c>
      <c r="C2" s="32" t="s">
        <v>3</v>
      </c>
      <c r="D2" s="33"/>
      <c r="E2" s="22" t="s">
        <v>4</v>
      </c>
      <c r="F2" s="34"/>
      <c r="G2" s="34"/>
      <c r="H2" s="23"/>
      <c r="I2" s="35" t="s">
        <v>5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23"/>
      <c r="U2" s="20" t="s">
        <v>6</v>
      </c>
      <c r="V2" s="20"/>
      <c r="W2" s="20"/>
      <c r="X2" s="21"/>
    </row>
    <row r="3" spans="1:29" s="3" customFormat="1" ht="84" customHeight="1" x14ac:dyDescent="0.25">
      <c r="A3" s="27"/>
      <c r="B3" s="30"/>
      <c r="C3" s="4" t="s">
        <v>7</v>
      </c>
      <c r="D3" s="4" t="s">
        <v>8</v>
      </c>
      <c r="E3" s="22" t="s">
        <v>9</v>
      </c>
      <c r="F3" s="23"/>
      <c r="G3" s="22" t="s">
        <v>10</v>
      </c>
      <c r="H3" s="23"/>
      <c r="I3" s="22" t="s">
        <v>11</v>
      </c>
      <c r="J3" s="23"/>
      <c r="K3" s="22" t="s">
        <v>12</v>
      </c>
      <c r="L3" s="23"/>
      <c r="M3" s="22" t="s">
        <v>13</v>
      </c>
      <c r="N3" s="23"/>
      <c r="O3" s="22" t="s">
        <v>12</v>
      </c>
      <c r="P3" s="23"/>
      <c r="Q3" s="22" t="s">
        <v>14</v>
      </c>
      <c r="R3" s="23"/>
      <c r="S3" s="22" t="s">
        <v>12</v>
      </c>
      <c r="T3" s="23"/>
      <c r="U3" s="24" t="s">
        <v>15</v>
      </c>
      <c r="V3" s="21"/>
      <c r="W3" s="20" t="s">
        <v>12</v>
      </c>
      <c r="X3" s="21"/>
    </row>
    <row r="4" spans="1:29" s="3" customFormat="1" ht="21.75" customHeight="1" x14ac:dyDescent="0.25">
      <c r="A4" s="28"/>
      <c r="B4" s="31"/>
      <c r="C4" s="5" t="s">
        <v>16</v>
      </c>
      <c r="D4" s="5" t="s">
        <v>16</v>
      </c>
      <c r="E4" s="5" t="s">
        <v>16</v>
      </c>
      <c r="F4" s="5" t="s">
        <v>17</v>
      </c>
      <c r="G4" s="5" t="s">
        <v>16</v>
      </c>
      <c r="H4" s="5" t="s">
        <v>17</v>
      </c>
      <c r="I4" s="5" t="s">
        <v>16</v>
      </c>
      <c r="J4" s="5" t="s">
        <v>17</v>
      </c>
      <c r="K4" s="5" t="s">
        <v>16</v>
      </c>
      <c r="L4" s="5" t="s">
        <v>17</v>
      </c>
      <c r="M4" s="5" t="s">
        <v>16</v>
      </c>
      <c r="N4" s="5" t="s">
        <v>17</v>
      </c>
      <c r="O4" s="5" t="s">
        <v>16</v>
      </c>
      <c r="P4" s="5" t="s">
        <v>17</v>
      </c>
      <c r="Q4" s="5" t="s">
        <v>16</v>
      </c>
      <c r="R4" s="5" t="s">
        <v>17</v>
      </c>
      <c r="S4" s="5" t="s">
        <v>16</v>
      </c>
      <c r="T4" s="5" t="s">
        <v>17</v>
      </c>
      <c r="U4" s="5" t="s">
        <v>16</v>
      </c>
      <c r="V4" s="5" t="s">
        <v>17</v>
      </c>
      <c r="W4" s="5" t="s">
        <v>16</v>
      </c>
      <c r="X4" s="5" t="s">
        <v>17</v>
      </c>
    </row>
    <row r="5" spans="1:29" s="3" customFormat="1" ht="21.75" customHeight="1" x14ac:dyDescent="0.25">
      <c r="A5" s="5">
        <v>1</v>
      </c>
      <c r="B5" s="6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</row>
    <row r="6" spans="1:29" s="3" customFormat="1" ht="31.2" customHeight="1" x14ac:dyDescent="0.25">
      <c r="A6" s="5">
        <v>1</v>
      </c>
      <c r="B6" s="7" t="s">
        <v>18</v>
      </c>
      <c r="C6" s="5">
        <f t="shared" ref="C6:C25" si="0">E6+U6</f>
        <v>8685</v>
      </c>
      <c r="D6" s="5">
        <f t="shared" ref="D6:D25" si="1">G6+W6</f>
        <v>270</v>
      </c>
      <c r="E6" s="5">
        <f t="shared" ref="E6:E25" si="2">I6+M6+Q6</f>
        <v>7714</v>
      </c>
      <c r="F6" s="8">
        <f>E6/C6</f>
        <v>0.88819804260218771</v>
      </c>
      <c r="G6" s="5">
        <f>K6+O6+S6</f>
        <v>253</v>
      </c>
      <c r="H6" s="8">
        <f t="shared" ref="H6:H26" si="3">G6/D6</f>
        <v>0.937037037037037</v>
      </c>
      <c r="I6" s="5">
        <f>'[1]Итого по районам'!I7+'[1]УО КАзань'!I7+'[1]ИТОГО по Казани'!I7+'[1]г. Наб. Челны'!I7</f>
        <v>919</v>
      </c>
      <c r="J6" s="9">
        <f>I6/C6</f>
        <v>0.10581462291306851</v>
      </c>
      <c r="K6" s="5">
        <f>'[1]Итого по районам'!K7+'[1]УО КАзань'!K7+'[1]ИТОГО по Казани'!K7+'[1]г. Наб. Челны'!K7</f>
        <v>67</v>
      </c>
      <c r="L6" s="10">
        <f>K6/D6</f>
        <v>0.24814814814814815</v>
      </c>
      <c r="M6" s="5">
        <f>'[1]Итого по районам'!M7+'[1]УО КАзань'!M7+'[1]ИТОГО по Казани'!M7+'[1]г. Наб. Челны'!M7</f>
        <v>4555</v>
      </c>
      <c r="N6" s="10">
        <f>M6/C6</f>
        <v>0.52446747265400118</v>
      </c>
      <c r="O6" s="5">
        <f>'[1]Итого по районам'!O7+'[1]УО КАзань'!O7+'[1]ИТОГО по Казани'!O7+'[1]г. Наб. Челны'!O7</f>
        <v>154</v>
      </c>
      <c r="P6" s="10">
        <f>O6/D6</f>
        <v>0.57037037037037042</v>
      </c>
      <c r="Q6" s="5">
        <f>'[1]Итого по районам'!Q7+'[1]УО КАзань'!Q7+'[1]ИТОГО по Казани'!Q7+'[1]г. Наб. Челны'!Q7</f>
        <v>2240</v>
      </c>
      <c r="R6" s="10">
        <f>Q6/C6</f>
        <v>0.257915947035118</v>
      </c>
      <c r="S6" s="5">
        <f>'[1]Итого по районам'!S7+'[1]УО КАзань'!S7+'[1]ИТОГО по Казани'!S7+'[1]г. Наб. Челны'!S7</f>
        <v>32</v>
      </c>
      <c r="T6" s="10">
        <f>S6/D6</f>
        <v>0.11851851851851852</v>
      </c>
      <c r="U6" s="5">
        <f>'[1]Итого по районам'!U7+'[1]УО КАзань'!U7+'[1]ИТОГО по Казани'!U7+'[1]г. Наб. Челны'!U7</f>
        <v>971</v>
      </c>
      <c r="V6" s="10">
        <f>U6/C6</f>
        <v>0.11180195739781232</v>
      </c>
      <c r="W6" s="5">
        <f>'[1]Итого по районам'!W7+'[1]УО КАзань'!W7+'[1]ИТОГО по Казани'!W7+'[1]г. Наб. Челны'!W7</f>
        <v>17</v>
      </c>
      <c r="X6" s="8">
        <f>W6/D6</f>
        <v>6.2962962962962957E-2</v>
      </c>
    </row>
    <row r="7" spans="1:29" s="3" customFormat="1" ht="21.75" customHeight="1" x14ac:dyDescent="0.25">
      <c r="A7" s="5">
        <v>2</v>
      </c>
      <c r="B7" s="7" t="s">
        <v>19</v>
      </c>
      <c r="C7" s="5">
        <f t="shared" si="0"/>
        <v>3453</v>
      </c>
      <c r="D7" s="5">
        <f t="shared" si="1"/>
        <v>574</v>
      </c>
      <c r="E7" s="5">
        <f t="shared" si="2"/>
        <v>2989</v>
      </c>
      <c r="F7" s="8">
        <f>E7/C7</f>
        <v>0.86562409498986392</v>
      </c>
      <c r="G7" s="5">
        <f t="shared" ref="G7:G25" si="4">K7+O7+S7</f>
        <v>554</v>
      </c>
      <c r="H7" s="8">
        <f t="shared" si="3"/>
        <v>0.96515679442508706</v>
      </c>
      <c r="I7" s="5">
        <f>'[1]Итого по районам'!I8+'[1]УО КАзань'!I8+'[1]ИТОГО по Казани'!I8+'[1]г. Наб. Челны'!I8</f>
        <v>627</v>
      </c>
      <c r="J7" s="9">
        <f t="shared" ref="J7:J26" si="5">I7/C7</f>
        <v>0.18158123370981755</v>
      </c>
      <c r="K7" s="5">
        <f>'[1]Итого по районам'!K8+'[1]УО КАзань'!K8+'[1]ИТОГО по Казани'!K8+'[1]г. Наб. Челны'!K8</f>
        <v>117</v>
      </c>
      <c r="L7" s="10">
        <f t="shared" ref="L7:L26" si="6">K7/D7</f>
        <v>0.20383275261324041</v>
      </c>
      <c r="M7" s="5">
        <f>'[1]Итого по районам'!M8+'[1]УО КАзань'!M8+'[1]ИТОГО по Казани'!M8+'[1]г. Наб. Челны'!M8</f>
        <v>1769</v>
      </c>
      <c r="N7" s="10">
        <f t="shared" ref="N7:N26" si="7">M7/C7</f>
        <v>0.51230813785114393</v>
      </c>
      <c r="O7" s="5">
        <f>'[1]Итого по районам'!O8+'[1]УО КАзань'!O8+'[1]ИТОГО по Казани'!O8+'[1]г. Наб. Челны'!O8</f>
        <v>338</v>
      </c>
      <c r="P7" s="10">
        <f t="shared" ref="P7:P26" si="8">O7/D7</f>
        <v>0.58885017421602792</v>
      </c>
      <c r="Q7" s="5">
        <f>'[1]Итого по районам'!Q8+'[1]УО КАзань'!Q8+'[1]ИТОГО по Казани'!Q8+'[1]г. Наб. Челны'!Q8</f>
        <v>593</v>
      </c>
      <c r="R7" s="10">
        <f t="shared" ref="R7:R26" si="9">Q7/C7</f>
        <v>0.17173472342890239</v>
      </c>
      <c r="S7" s="5">
        <f>'[1]Итого по районам'!S8+'[1]УО КАзань'!S8+'[1]ИТОГО по Казани'!S8+'[1]г. Наб. Челны'!S8</f>
        <v>99</v>
      </c>
      <c r="T7" s="10">
        <f t="shared" ref="T7:T26" si="10">S7/D7</f>
        <v>0.17247386759581881</v>
      </c>
      <c r="U7" s="5">
        <f>'[1]Итого по районам'!U8+'[1]УО КАзань'!U8+'[1]ИТОГО по Казани'!U8+'[1]г. Наб. Челны'!U8</f>
        <v>464</v>
      </c>
      <c r="V7" s="10">
        <f t="shared" ref="V7:V26" si="11">U7/C7</f>
        <v>0.1343759050101361</v>
      </c>
      <c r="W7" s="5">
        <f>'[1]Итого по районам'!W8+'[1]УО КАзань'!W8+'[1]ИТОГО по Казани'!W8+'[1]г. Наб. Челны'!W8</f>
        <v>20</v>
      </c>
      <c r="X7" s="8">
        <f t="shared" ref="X7:X26" si="12">W7/D7</f>
        <v>3.484320557491289E-2</v>
      </c>
    </row>
    <row r="8" spans="1:29" s="3" customFormat="1" ht="21.75" customHeight="1" x14ac:dyDescent="0.25">
      <c r="A8" s="5">
        <v>3</v>
      </c>
      <c r="B8" s="7" t="s">
        <v>20</v>
      </c>
      <c r="C8" s="5">
        <f t="shared" si="0"/>
        <v>3041</v>
      </c>
      <c r="D8" s="5">
        <f t="shared" si="1"/>
        <v>484</v>
      </c>
      <c r="E8" s="5">
        <f t="shared" si="2"/>
        <v>2535</v>
      </c>
      <c r="F8" s="8">
        <f>E8/C8</f>
        <v>0.83360736599802698</v>
      </c>
      <c r="G8" s="5">
        <f t="shared" si="4"/>
        <v>456</v>
      </c>
      <c r="H8" s="8">
        <f t="shared" si="3"/>
        <v>0.94214876033057848</v>
      </c>
      <c r="I8" s="5">
        <f>'[1]Итого по районам'!I9+'[1]УО КАзань'!I9+'[1]ИТОГО по Казани'!I9+'[1]г. Наб. Челны'!I9</f>
        <v>346</v>
      </c>
      <c r="J8" s="9">
        <f t="shared" si="5"/>
        <v>0.11377836238079579</v>
      </c>
      <c r="K8" s="5">
        <f>'[1]Итого по районам'!K9+'[1]УО КАзань'!K9+'[1]ИТОГО по Казани'!K9+'[1]г. Наб. Челны'!K9</f>
        <v>56</v>
      </c>
      <c r="L8" s="10">
        <f t="shared" si="6"/>
        <v>0.11570247933884298</v>
      </c>
      <c r="M8" s="5">
        <f>'[1]Итого по районам'!M9+'[1]УО КАзань'!M9+'[1]ИТОГО по Казани'!M9+'[1]г. Наб. Челны'!M9</f>
        <v>1609</v>
      </c>
      <c r="N8" s="10">
        <f t="shared" si="7"/>
        <v>0.52910226899046364</v>
      </c>
      <c r="O8" s="5">
        <f>'[1]Итого по районам'!O9+'[1]УО КАзань'!O9+'[1]ИТОГО по Казани'!O9+'[1]г. Наб. Челны'!O9</f>
        <v>346</v>
      </c>
      <c r="P8" s="10">
        <f t="shared" si="8"/>
        <v>0.71487603305785119</v>
      </c>
      <c r="Q8" s="5">
        <f>'[1]Итого по районам'!Q9+'[1]УО КАзань'!Q9+'[1]ИТОГО по Казани'!Q9+'[1]г. Наб. Челны'!Q9</f>
        <v>580</v>
      </c>
      <c r="R8" s="10">
        <f t="shared" si="9"/>
        <v>0.19072673462676751</v>
      </c>
      <c r="S8" s="5">
        <f>'[1]Итого по районам'!S9+'[1]УО КАзань'!S9+'[1]ИТОГО по Казани'!S9+'[1]г. Наб. Челны'!S9</f>
        <v>54</v>
      </c>
      <c r="T8" s="10">
        <f t="shared" si="10"/>
        <v>0.1115702479338843</v>
      </c>
      <c r="U8" s="5">
        <f>'[1]Итого по районам'!U9+'[1]УО КАзань'!U9+'[1]ИТОГО по Казани'!U9+'[1]г. Наб. Челны'!U9</f>
        <v>506</v>
      </c>
      <c r="V8" s="10">
        <f t="shared" si="11"/>
        <v>0.16639263400197304</v>
      </c>
      <c r="W8" s="5">
        <f>'[1]Итого по районам'!W9+'[1]УО КАзань'!W9+'[1]ИТОГО по Казани'!W9+'[1]г. Наб. Челны'!W9</f>
        <v>28</v>
      </c>
      <c r="X8" s="8">
        <f t="shared" si="12"/>
        <v>5.7851239669421489E-2</v>
      </c>
    </row>
    <row r="9" spans="1:29" s="3" customFormat="1" ht="21.75" customHeight="1" x14ac:dyDescent="0.25">
      <c r="A9" s="5">
        <v>4</v>
      </c>
      <c r="B9" s="7" t="s">
        <v>21</v>
      </c>
      <c r="C9" s="5">
        <f t="shared" si="0"/>
        <v>1095</v>
      </c>
      <c r="D9" s="5">
        <f t="shared" si="1"/>
        <v>212</v>
      </c>
      <c r="E9" s="5">
        <f t="shared" si="2"/>
        <v>890</v>
      </c>
      <c r="F9" s="8">
        <f>E9/C9</f>
        <v>0.81278538812785384</v>
      </c>
      <c r="G9" s="5">
        <f t="shared" si="4"/>
        <v>204</v>
      </c>
      <c r="H9" s="8">
        <f t="shared" si="3"/>
        <v>0.96226415094339623</v>
      </c>
      <c r="I9" s="5">
        <f>'[1]Итого по районам'!I10+'[1]УО КАзань'!I10+'[1]ИТОГО по Казани'!I10+'[1]г. Наб. Челны'!I10</f>
        <v>156</v>
      </c>
      <c r="J9" s="9">
        <f t="shared" si="5"/>
        <v>0.14246575342465753</v>
      </c>
      <c r="K9" s="5">
        <f>'[1]Итого по районам'!K10+'[1]УО КАзань'!K10+'[1]ИТОГО по Казани'!K10+'[1]г. Наб. Челны'!K10</f>
        <v>44</v>
      </c>
      <c r="L9" s="10">
        <f t="shared" si="6"/>
        <v>0.20754716981132076</v>
      </c>
      <c r="M9" s="5">
        <f>'[1]Итого по районам'!M10+'[1]УО КАзань'!M10+'[1]ИТОГО по Казани'!M10+'[1]г. Наб. Челны'!M10</f>
        <v>510</v>
      </c>
      <c r="N9" s="10">
        <f t="shared" si="7"/>
        <v>0.46575342465753422</v>
      </c>
      <c r="O9" s="5">
        <f>'[1]Итого по районам'!O10+'[1]УО КАзань'!O10+'[1]ИТОГО по Казани'!O10+'[1]г. Наб. Челны'!O10</f>
        <v>136</v>
      </c>
      <c r="P9" s="10">
        <f t="shared" si="8"/>
        <v>0.64150943396226412</v>
      </c>
      <c r="Q9" s="5">
        <f>'[1]Итого по районам'!Q10+'[1]УО КАзань'!Q10+'[1]ИТОГО по Казани'!Q10+'[1]г. Наб. Челны'!Q10</f>
        <v>224</v>
      </c>
      <c r="R9" s="10">
        <f t="shared" si="9"/>
        <v>0.20456621004566211</v>
      </c>
      <c r="S9" s="5">
        <f>'[1]Итого по районам'!S10+'[1]УО КАзань'!S10+'[1]ИТОГО по Казани'!S10+'[1]г. Наб. Челны'!S10</f>
        <v>24</v>
      </c>
      <c r="T9" s="10">
        <f t="shared" si="10"/>
        <v>0.11320754716981132</v>
      </c>
      <c r="U9" s="5">
        <f>'[1]Итого по районам'!U10+'[1]УО КАзань'!U10+'[1]ИТОГО по Казани'!U10+'[1]г. Наб. Челны'!U10</f>
        <v>205</v>
      </c>
      <c r="V9" s="10">
        <f t="shared" si="11"/>
        <v>0.18721461187214611</v>
      </c>
      <c r="W9" s="5">
        <f>'[1]Итого по районам'!W10+'[1]УО КАзань'!W10+'[1]ИТОГО по Казани'!W10+'[1]г. Наб. Челны'!W10</f>
        <v>8</v>
      </c>
      <c r="X9" s="8">
        <f t="shared" si="12"/>
        <v>3.7735849056603772E-2</v>
      </c>
    </row>
    <row r="10" spans="1:29" s="3" customFormat="1" ht="21.75" customHeight="1" x14ac:dyDescent="0.25">
      <c r="A10" s="5">
        <v>5</v>
      </c>
      <c r="B10" s="7" t="s">
        <v>22</v>
      </c>
      <c r="C10" s="5">
        <f t="shared" si="0"/>
        <v>1819</v>
      </c>
      <c r="D10" s="5">
        <f t="shared" si="1"/>
        <v>335</v>
      </c>
      <c r="E10" s="5">
        <f t="shared" si="2"/>
        <v>1415</v>
      </c>
      <c r="F10" s="8">
        <f t="shared" ref="F10:F26" si="13">E10/C10</f>
        <v>0.77789994502473891</v>
      </c>
      <c r="G10" s="5">
        <f t="shared" si="4"/>
        <v>308</v>
      </c>
      <c r="H10" s="8">
        <f t="shared" si="3"/>
        <v>0.91940298507462681</v>
      </c>
      <c r="I10" s="5">
        <f>'[1]Итого по районам'!I11+'[1]УО КАзань'!I11+'[1]ИТОГО по Казани'!I11+'[1]г. Наб. Челны'!I11</f>
        <v>260</v>
      </c>
      <c r="J10" s="9">
        <f t="shared" si="5"/>
        <v>0.14293567894447498</v>
      </c>
      <c r="K10" s="5">
        <f>'[1]Итого по районам'!K11+'[1]УО КАзань'!K11+'[1]ИТОГО по Казани'!K11+'[1]г. Наб. Челны'!K11</f>
        <v>42</v>
      </c>
      <c r="L10" s="10">
        <f t="shared" si="6"/>
        <v>0.1253731343283582</v>
      </c>
      <c r="M10" s="5">
        <f>'[1]Итого по районам'!M11+'[1]УО КАзань'!M11+'[1]ИТОГО по Казани'!M11+'[1]г. Наб. Челны'!M11</f>
        <v>766</v>
      </c>
      <c r="N10" s="10">
        <f t="shared" si="7"/>
        <v>0.42111050027487629</v>
      </c>
      <c r="O10" s="5">
        <f>'[1]Итого по районам'!O11+'[1]УО КАзань'!O11+'[1]ИТОГО по Казани'!O11+'[1]г. Наб. Челны'!O11</f>
        <v>203</v>
      </c>
      <c r="P10" s="10">
        <f t="shared" si="8"/>
        <v>0.60597014925373138</v>
      </c>
      <c r="Q10" s="5">
        <f>'[1]Итого по районам'!Q11+'[1]УО КАзань'!Q11+'[1]ИТОГО по Казани'!Q11+'[1]г. Наб. Челны'!Q11</f>
        <v>389</v>
      </c>
      <c r="R10" s="10">
        <f t="shared" si="9"/>
        <v>0.21385376580538756</v>
      </c>
      <c r="S10" s="5">
        <f>'[1]Итого по районам'!S11+'[1]УО КАзань'!S11+'[1]ИТОГО по Казани'!S11+'[1]г. Наб. Челны'!S11</f>
        <v>63</v>
      </c>
      <c r="T10" s="10">
        <f t="shared" si="10"/>
        <v>0.18805970149253731</v>
      </c>
      <c r="U10" s="5">
        <f>'[1]Итого по районам'!U11+'[1]УО КАзань'!U11+'[1]ИТОГО по Казани'!U11+'[1]г. Наб. Челны'!U11</f>
        <v>404</v>
      </c>
      <c r="V10" s="10">
        <f t="shared" si="11"/>
        <v>0.22210005497526114</v>
      </c>
      <c r="W10" s="5">
        <f>'[1]Итого по районам'!W11+'[1]УО КАзань'!W11+'[1]ИТОГО по Казани'!W11+'[1]г. Наб. Челны'!W11</f>
        <v>27</v>
      </c>
      <c r="X10" s="8">
        <f t="shared" si="12"/>
        <v>8.0597014925373134E-2</v>
      </c>
    </row>
    <row r="11" spans="1:29" s="3" customFormat="1" ht="21.75" customHeight="1" x14ac:dyDescent="0.25">
      <c r="A11" s="5">
        <v>6</v>
      </c>
      <c r="B11" s="7" t="s">
        <v>23</v>
      </c>
      <c r="C11" s="5">
        <f t="shared" si="0"/>
        <v>997</v>
      </c>
      <c r="D11" s="5">
        <f t="shared" si="1"/>
        <v>219</v>
      </c>
      <c r="E11" s="5">
        <f t="shared" si="2"/>
        <v>826</v>
      </c>
      <c r="F11" s="8">
        <f t="shared" si="13"/>
        <v>0.82848545636910731</v>
      </c>
      <c r="G11" s="5">
        <f t="shared" si="4"/>
        <v>211</v>
      </c>
      <c r="H11" s="8">
        <f t="shared" si="3"/>
        <v>0.9634703196347032</v>
      </c>
      <c r="I11" s="5">
        <f>'[1]Итого по районам'!I12+'[1]УО КАзань'!I12+'[1]ИТОГО по Казани'!I12+'[1]г. Наб. Челны'!I12</f>
        <v>114</v>
      </c>
      <c r="J11" s="9">
        <f t="shared" si="5"/>
        <v>0.11434302908726178</v>
      </c>
      <c r="K11" s="5">
        <f>'[1]Итого по районам'!K12+'[1]УО КАзань'!K12+'[1]ИТОГО по Казани'!K12+'[1]г. Наб. Челны'!K12</f>
        <v>26</v>
      </c>
      <c r="L11" s="10">
        <f t="shared" si="6"/>
        <v>0.11872146118721461</v>
      </c>
      <c r="M11" s="5">
        <f>'[1]Итого по районам'!M12+'[1]УО КАзань'!M12+'[1]ИТОГО по Казани'!M12+'[1]г. Наб. Челны'!M12</f>
        <v>515</v>
      </c>
      <c r="N11" s="10">
        <f t="shared" si="7"/>
        <v>0.51654964894684052</v>
      </c>
      <c r="O11" s="5">
        <f>'[1]Итого по районам'!O12+'[1]УО КАзань'!O12+'[1]ИТОГО по Казани'!O12+'[1]г. Наб. Челны'!O12</f>
        <v>143</v>
      </c>
      <c r="P11" s="10">
        <f t="shared" si="8"/>
        <v>0.65296803652968038</v>
      </c>
      <c r="Q11" s="5">
        <f>'[1]Итого по районам'!Q12+'[1]УО КАзань'!Q12+'[1]ИТОГО по Казани'!Q12+'[1]г. Наб. Челны'!Q12</f>
        <v>197</v>
      </c>
      <c r="R11" s="10">
        <f t="shared" si="9"/>
        <v>0.19759277833500502</v>
      </c>
      <c r="S11" s="5">
        <f>'[1]Итого по районам'!S12+'[1]УО КАзань'!S12+'[1]ИТОГО по Казани'!S12+'[1]г. Наб. Челны'!S12</f>
        <v>42</v>
      </c>
      <c r="T11" s="10">
        <f t="shared" si="10"/>
        <v>0.19178082191780821</v>
      </c>
      <c r="U11" s="5">
        <f>'[1]Итого по районам'!U12+'[1]УО КАзань'!U12+'[1]ИТОГО по Казани'!U12+'[1]г. Наб. Челны'!U12</f>
        <v>171</v>
      </c>
      <c r="V11" s="10">
        <f t="shared" si="11"/>
        <v>0.17151454363089269</v>
      </c>
      <c r="W11" s="5">
        <f>'[1]Итого по районам'!W12+'[1]УО КАзань'!W12+'[1]ИТОГО по Казани'!W12+'[1]г. Наб. Челны'!W12</f>
        <v>8</v>
      </c>
      <c r="X11" s="8">
        <f t="shared" si="12"/>
        <v>3.6529680365296802E-2</v>
      </c>
    </row>
    <row r="12" spans="1:29" s="3" customFormat="1" ht="21.75" customHeight="1" x14ac:dyDescent="0.25">
      <c r="A12" s="11">
        <v>7</v>
      </c>
      <c r="B12" s="12" t="s">
        <v>24</v>
      </c>
      <c r="C12" s="11">
        <f t="shared" si="0"/>
        <v>734</v>
      </c>
      <c r="D12" s="11">
        <f t="shared" si="1"/>
        <v>106</v>
      </c>
      <c r="E12" s="11">
        <f t="shared" si="2"/>
        <v>624</v>
      </c>
      <c r="F12" s="13">
        <f t="shared" si="13"/>
        <v>0.85013623978201636</v>
      </c>
      <c r="G12" s="11">
        <f t="shared" si="4"/>
        <v>103</v>
      </c>
      <c r="H12" s="13">
        <f t="shared" si="3"/>
        <v>0.97169811320754718</v>
      </c>
      <c r="I12" s="11">
        <f>'[1]Итого по районам'!I13+'[1]УО КАзань'!I13+'[1]ИТОГО по Казани'!I13+'[1]г. Наб. Челны'!I13</f>
        <v>149</v>
      </c>
      <c r="J12" s="14">
        <f t="shared" si="5"/>
        <v>0.20299727520435967</v>
      </c>
      <c r="K12" s="11">
        <f>'[1]Итого по районам'!K13+'[1]УО КАзань'!K13+'[1]ИТОГО по Казани'!K13+'[1]г. Наб. Челны'!K13</f>
        <v>21</v>
      </c>
      <c r="L12" s="15">
        <f t="shared" si="6"/>
        <v>0.19811320754716982</v>
      </c>
      <c r="M12" s="11">
        <f>'[1]Итого по районам'!M13+'[1]УО КАзань'!M13+'[1]ИТОГО по Казани'!M13+'[1]г. Наб. Челны'!M13</f>
        <v>348</v>
      </c>
      <c r="N12" s="15">
        <f t="shared" si="7"/>
        <v>0.47411444141689374</v>
      </c>
      <c r="O12" s="11">
        <f>'[1]Итого по районам'!O13+'[1]УО КАзань'!O13+'[1]ИТОГО по Казани'!O13+'[1]г. Наб. Челны'!O13</f>
        <v>73</v>
      </c>
      <c r="P12" s="15">
        <f t="shared" si="8"/>
        <v>0.68867924528301883</v>
      </c>
      <c r="Q12" s="11">
        <f>'[1]Итого по районам'!Q13+'[1]УО КАзань'!Q13+'[1]ИТОГО по Казани'!Q13+'[1]г. Наб. Челны'!Q13</f>
        <v>127</v>
      </c>
      <c r="R12" s="15">
        <f t="shared" si="9"/>
        <v>0.17302452316076294</v>
      </c>
      <c r="S12" s="11">
        <f>'[1]Итого по районам'!S13+'[1]УО КАзань'!S13+'[1]ИТОГО по Казани'!S13+'[1]г. Наб. Челны'!S13</f>
        <v>9</v>
      </c>
      <c r="T12" s="15">
        <f t="shared" si="10"/>
        <v>8.4905660377358486E-2</v>
      </c>
      <c r="U12" s="11">
        <f>'[1]Итого по районам'!U13+'[1]УО КАзань'!U13+'[1]ИТОГО по Казани'!U13+'[1]г. Наб. Челны'!U13</f>
        <v>110</v>
      </c>
      <c r="V12" s="15">
        <f t="shared" si="11"/>
        <v>0.14986376021798364</v>
      </c>
      <c r="W12" s="11">
        <f>'[1]Итого по районам'!W13+'[1]УО КАзань'!W13+'[1]ИТОГО по Казани'!W13+'[1]г. Наб. Челны'!W13</f>
        <v>3</v>
      </c>
      <c r="X12" s="13">
        <f t="shared" si="12"/>
        <v>2.8301886792452831E-2</v>
      </c>
    </row>
    <row r="13" spans="1:29" s="3" customFormat="1" ht="21.75" customHeight="1" x14ac:dyDescent="0.25">
      <c r="A13" s="11">
        <v>8</v>
      </c>
      <c r="B13" s="12" t="s">
        <v>25</v>
      </c>
      <c r="C13" s="11">
        <f t="shared" si="0"/>
        <v>1377</v>
      </c>
      <c r="D13" s="11">
        <f t="shared" si="1"/>
        <v>101</v>
      </c>
      <c r="E13" s="11">
        <f t="shared" si="2"/>
        <v>1124</v>
      </c>
      <c r="F13" s="13">
        <f t="shared" si="13"/>
        <v>0.81626724763979663</v>
      </c>
      <c r="G13" s="11">
        <f t="shared" si="4"/>
        <v>85</v>
      </c>
      <c r="H13" s="13">
        <f t="shared" si="3"/>
        <v>0.84158415841584155</v>
      </c>
      <c r="I13" s="11">
        <f>'[1]Итого по районам'!I14+'[1]УО КАзань'!I14+'[1]ИТОГО по Казани'!I14+'[1]г. Наб. Челны'!I14</f>
        <v>146</v>
      </c>
      <c r="J13" s="14">
        <f t="shared" si="5"/>
        <v>0.10602759622367465</v>
      </c>
      <c r="K13" s="11">
        <f>'[1]Итого по районам'!K14+'[1]УО КАзань'!K14+'[1]ИТОГО по Казани'!K14+'[1]г. Наб. Челны'!K14</f>
        <v>13</v>
      </c>
      <c r="L13" s="15">
        <f t="shared" si="6"/>
        <v>0.12871287128712872</v>
      </c>
      <c r="M13" s="11">
        <f>'[1]Итого по районам'!M14+'[1]УО КАзань'!M14+'[1]ИТОГО по Казани'!M14+'[1]г. Наб. Челны'!M14</f>
        <v>596</v>
      </c>
      <c r="N13" s="15">
        <f t="shared" si="7"/>
        <v>0.43282498184458967</v>
      </c>
      <c r="O13" s="11">
        <f>'[1]Итого по районам'!O14+'[1]УО КАзань'!O14+'[1]ИТОГО по Казани'!O14+'[1]г. Наб. Челны'!O14</f>
        <v>53</v>
      </c>
      <c r="P13" s="15">
        <f t="shared" si="8"/>
        <v>0.52475247524752477</v>
      </c>
      <c r="Q13" s="11">
        <f>'[1]Итого по районам'!Q14+'[1]УО КАзань'!Q14+'[1]ИТОГО по Казани'!Q14+'[1]г. Наб. Челны'!Q14</f>
        <v>382</v>
      </c>
      <c r="R13" s="15">
        <f t="shared" si="9"/>
        <v>0.27741466957153232</v>
      </c>
      <c r="S13" s="11">
        <f>'[1]Итого по районам'!S14+'[1]УО КАзань'!S14+'[1]ИТОГО по Казани'!S14+'[1]г. Наб. Челны'!S14</f>
        <v>19</v>
      </c>
      <c r="T13" s="15">
        <f t="shared" si="10"/>
        <v>0.18811881188118812</v>
      </c>
      <c r="U13" s="11">
        <f>'[1]Итого по районам'!U14+'[1]УО КАзань'!U14+'[1]ИТОГО по Казани'!U14+'[1]г. Наб. Челны'!U14</f>
        <v>253</v>
      </c>
      <c r="V13" s="15">
        <f t="shared" si="11"/>
        <v>0.18373275236020334</v>
      </c>
      <c r="W13" s="11">
        <f>'[1]Итого по районам'!W14+'[1]УО КАзань'!W14+'[1]ИТОГО по Казани'!W14+'[1]г. Наб. Челны'!W14</f>
        <v>16</v>
      </c>
      <c r="X13" s="13">
        <f t="shared" si="12"/>
        <v>0.15841584158415842</v>
      </c>
      <c r="AC13" s="16"/>
    </row>
    <row r="14" spans="1:29" s="3" customFormat="1" ht="21.75" customHeight="1" x14ac:dyDescent="0.25">
      <c r="A14" s="11">
        <v>9</v>
      </c>
      <c r="B14" s="12" t="s">
        <v>26</v>
      </c>
      <c r="C14" s="11">
        <f t="shared" si="0"/>
        <v>1733</v>
      </c>
      <c r="D14" s="11">
        <f t="shared" si="1"/>
        <v>95</v>
      </c>
      <c r="E14" s="11">
        <f t="shared" si="2"/>
        <v>1409</v>
      </c>
      <c r="F14" s="13">
        <f t="shared" si="13"/>
        <v>0.81304096941719561</v>
      </c>
      <c r="G14" s="11">
        <f t="shared" si="4"/>
        <v>87</v>
      </c>
      <c r="H14" s="13">
        <f t="shared" si="3"/>
        <v>0.91578947368421049</v>
      </c>
      <c r="I14" s="11">
        <f>'[1]Итого по районам'!I15+'[1]УО КАзань'!I15+'[1]ИТОГО по Казани'!I15+'[1]г. Наб. Челны'!I15</f>
        <v>242</v>
      </c>
      <c r="J14" s="14">
        <f t="shared" si="5"/>
        <v>0.13964223889209462</v>
      </c>
      <c r="K14" s="11">
        <f>'[1]Итого по районам'!K15+'[1]УО КАзань'!K15+'[1]ИТОГО по Казани'!K15+'[1]г. Наб. Челны'!K15</f>
        <v>13</v>
      </c>
      <c r="L14" s="15">
        <f t="shared" si="6"/>
        <v>0.1368421052631579</v>
      </c>
      <c r="M14" s="11">
        <f>'[1]Итого по районам'!M15+'[1]УО КАзань'!M15+'[1]ИТОГО по Казани'!M15+'[1]г. Наб. Челны'!M15</f>
        <v>755</v>
      </c>
      <c r="N14" s="15">
        <f t="shared" si="7"/>
        <v>0.43566070398153489</v>
      </c>
      <c r="O14" s="11">
        <f>'[1]Итого по районам'!O15+'[1]УО КАзань'!O15+'[1]ИТОГО по Казани'!O15+'[1]г. Наб. Челны'!O15</f>
        <v>66</v>
      </c>
      <c r="P14" s="15">
        <f t="shared" si="8"/>
        <v>0.69473684210526321</v>
      </c>
      <c r="Q14" s="11">
        <f>'[1]Итого по районам'!Q15+'[1]УО КАзань'!Q15+'[1]ИТОГО по Казани'!Q15+'[1]г. Наб. Челны'!Q15</f>
        <v>412</v>
      </c>
      <c r="R14" s="15">
        <f t="shared" si="9"/>
        <v>0.23773802654356607</v>
      </c>
      <c r="S14" s="11">
        <f>'[1]Итого по районам'!S15+'[1]УО КАзань'!S15+'[1]ИТОГО по Казани'!S15+'[1]г. Наб. Челны'!S15</f>
        <v>8</v>
      </c>
      <c r="T14" s="15">
        <f t="shared" si="10"/>
        <v>8.4210526315789472E-2</v>
      </c>
      <c r="U14" s="11">
        <f>'[1]Итого по районам'!U15+'[1]УО КАзань'!U15+'[1]ИТОГО по Казани'!U15+'[1]г. Наб. Челны'!U15</f>
        <v>324</v>
      </c>
      <c r="V14" s="15">
        <f t="shared" si="11"/>
        <v>0.18695903058280439</v>
      </c>
      <c r="W14" s="11">
        <f>'[1]Итого по районам'!W15+'[1]УО КАзань'!W15+'[1]ИТОГО по Казани'!W15+'[1]г. Наб. Челны'!W15</f>
        <v>8</v>
      </c>
      <c r="X14" s="13">
        <f t="shared" si="12"/>
        <v>8.4210526315789472E-2</v>
      </c>
    </row>
    <row r="15" spans="1:29" s="3" customFormat="1" ht="21.75" customHeight="1" x14ac:dyDescent="0.25">
      <c r="A15" s="11">
        <v>10</v>
      </c>
      <c r="B15" s="12" t="s">
        <v>27</v>
      </c>
      <c r="C15" s="11">
        <f t="shared" si="0"/>
        <v>1090</v>
      </c>
      <c r="D15" s="11">
        <f t="shared" si="1"/>
        <v>177</v>
      </c>
      <c r="E15" s="11">
        <f t="shared" si="2"/>
        <v>880</v>
      </c>
      <c r="F15" s="13">
        <f t="shared" si="13"/>
        <v>0.80733944954128445</v>
      </c>
      <c r="G15" s="11">
        <f t="shared" si="4"/>
        <v>174</v>
      </c>
      <c r="H15" s="13">
        <f t="shared" si="3"/>
        <v>0.98305084745762716</v>
      </c>
      <c r="I15" s="11">
        <f>'[1]Итого по районам'!I16+'[1]УО КАзань'!I16+'[1]ИТОГО по Казани'!I16+'[1]г. Наб. Челны'!I16</f>
        <v>184</v>
      </c>
      <c r="J15" s="14">
        <f t="shared" si="5"/>
        <v>0.16880733944954129</v>
      </c>
      <c r="K15" s="11">
        <f>'[1]Итого по районам'!K16+'[1]УО КАзань'!K16+'[1]ИТОГО по Казани'!K16+'[1]г. Наб. Челны'!K16</f>
        <v>36</v>
      </c>
      <c r="L15" s="15">
        <f t="shared" si="6"/>
        <v>0.20338983050847459</v>
      </c>
      <c r="M15" s="11">
        <f>'[1]Итого по районам'!M16+'[1]УО КАзань'!M16+'[1]ИТОГО по Казани'!M16+'[1]г. Наб. Челны'!M16</f>
        <v>497</v>
      </c>
      <c r="N15" s="15">
        <f t="shared" si="7"/>
        <v>0.45596330275229358</v>
      </c>
      <c r="O15" s="11">
        <f>'[1]Итого по районам'!O16+'[1]УО КАзань'!O16+'[1]ИТОГО по Казани'!O16+'[1]г. Наб. Челны'!O16</f>
        <v>111</v>
      </c>
      <c r="P15" s="15">
        <f t="shared" si="8"/>
        <v>0.6271186440677966</v>
      </c>
      <c r="Q15" s="11">
        <f>'[1]Итого по районам'!Q16+'[1]УО КАзань'!Q16+'[1]ИТОГО по Казани'!Q16+'[1]г. Наб. Челны'!Q16</f>
        <v>199</v>
      </c>
      <c r="R15" s="15">
        <f t="shared" si="9"/>
        <v>0.18256880733944955</v>
      </c>
      <c r="S15" s="11">
        <f>'[1]Итого по районам'!S16+'[1]УО КАзань'!S16+'[1]ИТОГО по Казани'!S16+'[1]г. Наб. Челны'!S16</f>
        <v>27</v>
      </c>
      <c r="T15" s="15">
        <f t="shared" si="10"/>
        <v>0.15254237288135594</v>
      </c>
      <c r="U15" s="11">
        <f>'[1]Итого по районам'!U16+'[1]УО КАзань'!U16+'[1]ИТОГО по Казани'!U16+'[1]г. Наб. Челны'!U16</f>
        <v>210</v>
      </c>
      <c r="V15" s="15">
        <f t="shared" si="11"/>
        <v>0.19266055045871561</v>
      </c>
      <c r="W15" s="11">
        <f>'[1]Итого по районам'!W16+'[1]УО КАзань'!W16+'[1]ИТОГО по Казани'!W16+'[1]г. Наб. Челны'!W16</f>
        <v>3</v>
      </c>
      <c r="X15" s="13">
        <f t="shared" si="12"/>
        <v>1.6949152542372881E-2</v>
      </c>
    </row>
    <row r="16" spans="1:29" s="3" customFormat="1" ht="31.2" customHeight="1" x14ac:dyDescent="0.25">
      <c r="A16" s="11">
        <v>11</v>
      </c>
      <c r="B16" s="12" t="s">
        <v>28</v>
      </c>
      <c r="C16" s="11">
        <f t="shared" si="0"/>
        <v>3242</v>
      </c>
      <c r="D16" s="11">
        <f t="shared" si="1"/>
        <v>232</v>
      </c>
      <c r="E16" s="11">
        <f t="shared" si="2"/>
        <v>2096</v>
      </c>
      <c r="F16" s="13">
        <f t="shared" si="13"/>
        <v>0.64651449722393584</v>
      </c>
      <c r="G16" s="11">
        <f t="shared" si="4"/>
        <v>212</v>
      </c>
      <c r="H16" s="13">
        <f t="shared" si="3"/>
        <v>0.91379310344827591</v>
      </c>
      <c r="I16" s="11">
        <f>'[1]Итого по районам'!I17+'[1]УО КАзань'!I17+'[1]ИТОГО по Казани'!I17+'[1]г. Наб. Челны'!I17</f>
        <v>295</v>
      </c>
      <c r="J16" s="14">
        <f t="shared" si="5"/>
        <v>9.0993214065391737E-2</v>
      </c>
      <c r="K16" s="11">
        <f>'[1]Итого по районам'!K17+'[1]УО КАзань'!K17+'[1]ИТОГО по Казани'!K17+'[1]г. Наб. Челны'!K17</f>
        <v>49</v>
      </c>
      <c r="L16" s="15">
        <f t="shared" si="6"/>
        <v>0.21120689655172414</v>
      </c>
      <c r="M16" s="11">
        <f>'[1]Итого по районам'!M17+'[1]УО КАзань'!M17+'[1]ИТОГО по Казани'!M17+'[1]г. Наб. Челны'!M17</f>
        <v>1017</v>
      </c>
      <c r="N16" s="15">
        <f t="shared" si="7"/>
        <v>0.31369524984577424</v>
      </c>
      <c r="O16" s="11">
        <f>'[1]Итого по районам'!O17+'[1]УО КАзань'!O17+'[1]ИТОГО по Казани'!O17+'[1]г. Наб. Челны'!O17</f>
        <v>114</v>
      </c>
      <c r="P16" s="15">
        <f t="shared" si="8"/>
        <v>0.49137931034482757</v>
      </c>
      <c r="Q16" s="11">
        <f>'[1]Итого по районам'!Q17+'[1]УО КАзань'!Q17+'[1]ИТОГО по Казани'!Q17+'[1]г. Наб. Челны'!Q17</f>
        <v>784</v>
      </c>
      <c r="R16" s="15">
        <f t="shared" si="9"/>
        <v>0.24182603331276989</v>
      </c>
      <c r="S16" s="11">
        <f>'[1]Итого по районам'!S17+'[1]УО КАзань'!S17+'[1]ИТОГО по Казани'!S17+'[1]г. Наб. Челны'!S17</f>
        <v>49</v>
      </c>
      <c r="T16" s="15">
        <f t="shared" si="10"/>
        <v>0.21120689655172414</v>
      </c>
      <c r="U16" s="11">
        <f>'[1]Итого по районам'!U17+'[1]УО КАзань'!U17+'[1]ИТОГО по Казани'!U17+'[1]г. Наб. Челны'!U17</f>
        <v>1146</v>
      </c>
      <c r="V16" s="15">
        <f t="shared" si="11"/>
        <v>0.35348550277606416</v>
      </c>
      <c r="W16" s="11">
        <f>'[1]Итого по районам'!W17+'[1]УО КАзань'!W17+'[1]ИТОГО по Казани'!W17+'[1]г. Наб. Челны'!W17</f>
        <v>20</v>
      </c>
      <c r="X16" s="13">
        <f t="shared" si="12"/>
        <v>8.6206896551724144E-2</v>
      </c>
    </row>
    <row r="17" spans="1:24" s="3" customFormat="1" ht="21.75" customHeight="1" x14ac:dyDescent="0.25">
      <c r="A17" s="11">
        <v>12</v>
      </c>
      <c r="B17" s="12" t="s">
        <v>29</v>
      </c>
      <c r="C17" s="11">
        <f t="shared" si="0"/>
        <v>629</v>
      </c>
      <c r="D17" s="11">
        <f t="shared" si="1"/>
        <v>54</v>
      </c>
      <c r="E17" s="11">
        <f t="shared" si="2"/>
        <v>489</v>
      </c>
      <c r="F17" s="13">
        <f t="shared" si="13"/>
        <v>0.77742448330683622</v>
      </c>
      <c r="G17" s="11">
        <f t="shared" si="4"/>
        <v>51</v>
      </c>
      <c r="H17" s="13">
        <f t="shared" si="3"/>
        <v>0.94444444444444442</v>
      </c>
      <c r="I17" s="11">
        <f>'[1]Итого по районам'!I18+'[1]УО КАзань'!I18+'[1]ИТОГО по Казани'!I18+'[1]г. Наб. Челны'!I18</f>
        <v>69</v>
      </c>
      <c r="J17" s="14">
        <f t="shared" si="5"/>
        <v>0.10969793322734499</v>
      </c>
      <c r="K17" s="11">
        <f>'[1]Итого по районам'!K18+'[1]УО КАзань'!K18+'[1]ИТОГО по Казани'!K18+'[1]г. Наб. Челны'!K18</f>
        <v>11</v>
      </c>
      <c r="L17" s="15">
        <f t="shared" si="6"/>
        <v>0.20370370370370369</v>
      </c>
      <c r="M17" s="11">
        <f>'[1]Итого по районам'!M18+'[1]УО КАзань'!M18+'[1]ИТОГО по Казани'!M18+'[1]г. Наб. Челны'!M18</f>
        <v>268</v>
      </c>
      <c r="N17" s="15">
        <f t="shared" si="7"/>
        <v>0.42607313195548491</v>
      </c>
      <c r="O17" s="11">
        <f>'[1]Итого по районам'!O18+'[1]УО КАзань'!O18+'[1]ИТОГО по Казани'!O18+'[1]г. Наб. Челны'!O18</f>
        <v>27</v>
      </c>
      <c r="P17" s="15">
        <f t="shared" si="8"/>
        <v>0.5</v>
      </c>
      <c r="Q17" s="11">
        <f>'[1]Итого по районам'!Q18+'[1]УО КАзань'!Q18+'[1]ИТОГО по Казани'!Q18+'[1]г. Наб. Челны'!Q18</f>
        <v>152</v>
      </c>
      <c r="R17" s="15">
        <f t="shared" si="9"/>
        <v>0.24165341812400637</v>
      </c>
      <c r="S17" s="11">
        <f>'[1]Итого по районам'!S18+'[1]УО КАзань'!S18+'[1]ИТОГО по Казани'!S18+'[1]г. Наб. Челны'!S18</f>
        <v>13</v>
      </c>
      <c r="T17" s="15">
        <f t="shared" si="10"/>
        <v>0.24074074074074073</v>
      </c>
      <c r="U17" s="11">
        <f>'[1]Итого по районам'!U18+'[1]УО КАзань'!U18+'[1]ИТОГО по Казани'!U18+'[1]г. Наб. Челны'!U18</f>
        <v>140</v>
      </c>
      <c r="V17" s="15">
        <f t="shared" si="11"/>
        <v>0.22257551669316375</v>
      </c>
      <c r="W17" s="11">
        <f>'[1]Итого по районам'!W18+'[1]УО КАзань'!W18+'[1]ИТОГО по Казани'!W18+'[1]г. Наб. Челны'!W18</f>
        <v>3</v>
      </c>
      <c r="X17" s="13">
        <f t="shared" si="12"/>
        <v>5.5555555555555552E-2</v>
      </c>
    </row>
    <row r="18" spans="1:24" s="3" customFormat="1" ht="21.75" customHeight="1" x14ac:dyDescent="0.25">
      <c r="A18" s="11">
        <v>13</v>
      </c>
      <c r="B18" s="12" t="s">
        <v>30</v>
      </c>
      <c r="C18" s="11">
        <f t="shared" si="0"/>
        <v>458</v>
      </c>
      <c r="D18" s="11">
        <f t="shared" si="1"/>
        <v>52</v>
      </c>
      <c r="E18" s="11">
        <f t="shared" si="2"/>
        <v>332</v>
      </c>
      <c r="F18" s="13">
        <f t="shared" si="13"/>
        <v>0.72489082969432317</v>
      </c>
      <c r="G18" s="11">
        <f t="shared" si="4"/>
        <v>48</v>
      </c>
      <c r="H18" s="13">
        <f t="shared" si="3"/>
        <v>0.92307692307692313</v>
      </c>
      <c r="I18" s="11">
        <f>'[1]Итого по районам'!I19+'[1]УО КАзань'!I19+'[1]ИТОГО по Казани'!I19+'[1]г. Наб. Челны'!I19</f>
        <v>63</v>
      </c>
      <c r="J18" s="14">
        <f t="shared" si="5"/>
        <v>0.13755458515283842</v>
      </c>
      <c r="K18" s="11">
        <f>'[1]Итого по районам'!K19+'[1]УО КАзань'!K19+'[1]ИТОГО по Казани'!K19+'[1]г. Наб. Челны'!K19</f>
        <v>13</v>
      </c>
      <c r="L18" s="15">
        <f t="shared" si="6"/>
        <v>0.25</v>
      </c>
      <c r="M18" s="11">
        <f>'[1]Итого по районам'!M19+'[1]УО КАзань'!M19+'[1]ИТОГО по Казани'!M19+'[1]г. Наб. Челны'!M19</f>
        <v>156</v>
      </c>
      <c r="N18" s="15">
        <f t="shared" si="7"/>
        <v>0.34061135371179041</v>
      </c>
      <c r="O18" s="11">
        <f>'[1]Итого по районам'!O19+'[1]УО КАзань'!O19+'[1]ИТОГО по Казани'!O19+'[1]г. Наб. Челны'!O19</f>
        <v>28</v>
      </c>
      <c r="P18" s="15">
        <f t="shared" si="8"/>
        <v>0.53846153846153844</v>
      </c>
      <c r="Q18" s="11">
        <f>'[1]Итого по районам'!Q19+'[1]УО КАзань'!Q19+'[1]ИТОГО по Казани'!Q19+'[1]г. Наб. Челны'!Q19</f>
        <v>113</v>
      </c>
      <c r="R18" s="15">
        <f t="shared" si="9"/>
        <v>0.24672489082969432</v>
      </c>
      <c r="S18" s="11">
        <f>'[1]Итого по районам'!S19+'[1]УО КАзань'!S19+'[1]ИТОГО по Казани'!S19+'[1]г. Наб. Челны'!S19</f>
        <v>7</v>
      </c>
      <c r="T18" s="15">
        <f t="shared" si="10"/>
        <v>0.13461538461538461</v>
      </c>
      <c r="U18" s="11">
        <f>'[1]Итого по районам'!U19+'[1]УО КАзань'!U19+'[1]ИТОГО по Казани'!U19+'[1]г. Наб. Челны'!U19</f>
        <v>126</v>
      </c>
      <c r="V18" s="15">
        <f t="shared" si="11"/>
        <v>0.27510917030567683</v>
      </c>
      <c r="W18" s="11">
        <f>'[1]Итого по районам'!W19+'[1]УО КАзань'!W19+'[1]ИТОГО по Казани'!W19+'[1]г. Наб. Челны'!W19</f>
        <v>4</v>
      </c>
      <c r="X18" s="13">
        <f t="shared" si="12"/>
        <v>7.6923076923076927E-2</v>
      </c>
    </row>
    <row r="19" spans="1:24" s="3" customFormat="1" ht="21.75" customHeight="1" x14ac:dyDescent="0.25">
      <c r="A19" s="11">
        <v>14</v>
      </c>
      <c r="B19" s="12" t="s">
        <v>31</v>
      </c>
      <c r="C19" s="11">
        <f t="shared" si="0"/>
        <v>4738</v>
      </c>
      <c r="D19" s="11">
        <f t="shared" si="1"/>
        <v>619</v>
      </c>
      <c r="E19" s="11">
        <f t="shared" si="2"/>
        <v>4049</v>
      </c>
      <c r="F19" s="13">
        <f t="shared" si="13"/>
        <v>0.85457999155761921</v>
      </c>
      <c r="G19" s="11">
        <f t="shared" si="4"/>
        <v>596</v>
      </c>
      <c r="H19" s="13">
        <f t="shared" si="3"/>
        <v>0.96284329563812598</v>
      </c>
      <c r="I19" s="11">
        <f>'[1]Итого по районам'!I20+'[1]УО КАзань'!I20+'[1]ИТОГО по Казани'!I20+'[1]г. Наб. Челны'!I20</f>
        <v>550</v>
      </c>
      <c r="J19" s="14">
        <f t="shared" si="5"/>
        <v>0.11608273533136344</v>
      </c>
      <c r="K19" s="11">
        <f>'[1]Итого по районам'!K20+'[1]УО КАзань'!K20+'[1]ИТОГО по Казани'!K20+'[1]г. Наб. Челны'!K20</f>
        <v>118</v>
      </c>
      <c r="L19" s="15">
        <f t="shared" si="6"/>
        <v>0.19063004846526657</v>
      </c>
      <c r="M19" s="11">
        <f>'[1]Итого по районам'!M20+'[1]УО КАзань'!M20+'[1]ИТОГО по Казани'!M20+'[1]г. Наб. Челны'!M20</f>
        <v>2211</v>
      </c>
      <c r="N19" s="15">
        <f t="shared" si="7"/>
        <v>0.46665259603208104</v>
      </c>
      <c r="O19" s="11">
        <f>'[1]Итого по районам'!O20+'[1]УО КАзань'!O20+'[1]ИТОГО по Казани'!O20+'[1]г. Наб. Челны'!O20</f>
        <v>390</v>
      </c>
      <c r="P19" s="15">
        <f t="shared" si="8"/>
        <v>0.630048465266559</v>
      </c>
      <c r="Q19" s="11">
        <f>'[1]Итого по районам'!Q20+'[1]УО КАзань'!Q20+'[1]ИТОГО по Казани'!Q20+'[1]г. Наб. Челны'!Q20</f>
        <v>1288</v>
      </c>
      <c r="R19" s="15">
        <f t="shared" si="9"/>
        <v>0.27184466019417475</v>
      </c>
      <c r="S19" s="11">
        <f>'[1]Итого по районам'!S20+'[1]УО КАзань'!S20+'[1]ИТОГО по Казани'!S20+'[1]г. Наб. Челны'!S20</f>
        <v>88</v>
      </c>
      <c r="T19" s="15">
        <f t="shared" si="10"/>
        <v>0.1421647819063005</v>
      </c>
      <c r="U19" s="11">
        <f>'[1]Итого по районам'!U20+'[1]УО КАзань'!U20+'[1]ИТОГО по Казани'!U20+'[1]г. Наб. Челны'!U20</f>
        <v>689</v>
      </c>
      <c r="V19" s="15">
        <f t="shared" si="11"/>
        <v>0.14542000844238076</v>
      </c>
      <c r="W19" s="11">
        <f>'[1]Итого по районам'!W20+'[1]УО КАзань'!W20+'[1]ИТОГО по Казани'!W20+'[1]г. Наб. Челны'!W20</f>
        <v>23</v>
      </c>
      <c r="X19" s="13">
        <f t="shared" si="12"/>
        <v>3.7156704361873988E-2</v>
      </c>
    </row>
    <row r="20" spans="1:24" s="3" customFormat="1" ht="21.75" customHeight="1" x14ac:dyDescent="0.25">
      <c r="A20" s="11">
        <v>15</v>
      </c>
      <c r="B20" s="12" t="s">
        <v>32</v>
      </c>
      <c r="C20" s="11">
        <f t="shared" si="0"/>
        <v>153</v>
      </c>
      <c r="D20" s="11">
        <f t="shared" si="1"/>
        <v>18</v>
      </c>
      <c r="E20" s="11">
        <f t="shared" si="2"/>
        <v>115</v>
      </c>
      <c r="F20" s="13">
        <f t="shared" si="13"/>
        <v>0.75163398692810457</v>
      </c>
      <c r="G20" s="11">
        <f t="shared" si="4"/>
        <v>18</v>
      </c>
      <c r="H20" s="13">
        <f t="shared" si="3"/>
        <v>1</v>
      </c>
      <c r="I20" s="11">
        <f>'[1]Итого по районам'!I21+'[1]УО КАзань'!I21+'[1]ИТОГО по Казани'!I21+'[1]г. Наб. Челны'!I21</f>
        <v>28</v>
      </c>
      <c r="J20" s="14">
        <f t="shared" si="5"/>
        <v>0.18300653594771241</v>
      </c>
      <c r="K20" s="11">
        <f>'[1]Итого по районам'!K21+'[1]УО КАзань'!K21+'[1]ИТОГО по Казани'!K21+'[1]г. Наб. Челны'!K21</f>
        <v>7</v>
      </c>
      <c r="L20" s="15">
        <f t="shared" si="6"/>
        <v>0.3888888888888889</v>
      </c>
      <c r="M20" s="11">
        <f>'[1]Итого по районам'!M21+'[1]УО КАзань'!M21+'[1]ИТОГО по Казани'!M21+'[1]г. Наб. Челны'!M21</f>
        <v>55</v>
      </c>
      <c r="N20" s="15">
        <f t="shared" si="7"/>
        <v>0.35947712418300654</v>
      </c>
      <c r="O20" s="11">
        <f>'[1]Итого по районам'!O21+'[1]УО КАзань'!O21+'[1]ИТОГО по Казани'!O21+'[1]г. Наб. Челны'!O21</f>
        <v>9</v>
      </c>
      <c r="P20" s="15">
        <f t="shared" si="8"/>
        <v>0.5</v>
      </c>
      <c r="Q20" s="11">
        <f>'[1]Итого по районам'!Q21+'[1]УО КАзань'!Q21+'[1]ИТОГО по Казани'!Q21+'[1]г. Наб. Челны'!Q21</f>
        <v>32</v>
      </c>
      <c r="R20" s="15">
        <f t="shared" si="9"/>
        <v>0.20915032679738563</v>
      </c>
      <c r="S20" s="11">
        <f>'[1]Итого по районам'!S21+'[1]УО КАзань'!S21+'[1]ИТОГО по Казани'!S21+'[1]г. Наб. Челны'!S21</f>
        <v>2</v>
      </c>
      <c r="T20" s="15">
        <f t="shared" si="10"/>
        <v>0.1111111111111111</v>
      </c>
      <c r="U20" s="11">
        <f>'[1]Итого по районам'!U21+'[1]УО КАзань'!U21+'[1]ИТОГО по Казани'!U21+'[1]г. Наб. Челны'!U21</f>
        <v>38</v>
      </c>
      <c r="V20" s="15">
        <f t="shared" si="11"/>
        <v>0.24836601307189543</v>
      </c>
      <c r="W20" s="11">
        <f>'[1]Итого по районам'!W21+'[1]УО КАзань'!W21+'[1]ИТОГО по Казани'!W21+'[1]г. Наб. Челны'!W21</f>
        <v>0</v>
      </c>
      <c r="X20" s="13">
        <f t="shared" si="12"/>
        <v>0</v>
      </c>
    </row>
    <row r="21" spans="1:24" s="3" customFormat="1" ht="21.75" customHeight="1" x14ac:dyDescent="0.25">
      <c r="A21" s="11">
        <v>16</v>
      </c>
      <c r="B21" s="12" t="s">
        <v>33</v>
      </c>
      <c r="C21" s="11">
        <f t="shared" si="0"/>
        <v>742</v>
      </c>
      <c r="D21" s="11">
        <f t="shared" si="1"/>
        <v>59</v>
      </c>
      <c r="E21" s="11">
        <f t="shared" si="2"/>
        <v>600</v>
      </c>
      <c r="F21" s="13">
        <f t="shared" si="13"/>
        <v>0.80862533692722371</v>
      </c>
      <c r="G21" s="11">
        <f t="shared" si="4"/>
        <v>57</v>
      </c>
      <c r="H21" s="13">
        <f t="shared" si="3"/>
        <v>0.96610169491525422</v>
      </c>
      <c r="I21" s="11">
        <f>'[1]Итого по районам'!I22+'[1]УО КАзань'!I22+'[1]ИТОГО по Казани'!I22+'[1]г. Наб. Челны'!I22</f>
        <v>81</v>
      </c>
      <c r="J21" s="14">
        <f t="shared" si="5"/>
        <v>0.1091644204851752</v>
      </c>
      <c r="K21" s="11">
        <f>'[1]Итого по районам'!K22+'[1]УО КАзань'!K22+'[1]ИТОГО по Казани'!K22+'[1]г. Наб. Челны'!K22</f>
        <v>11</v>
      </c>
      <c r="L21" s="15">
        <f t="shared" si="6"/>
        <v>0.1864406779661017</v>
      </c>
      <c r="M21" s="11">
        <f>'[1]Итого по районам'!M22+'[1]УО КАзань'!M22+'[1]ИТОГО по Казани'!M22+'[1]г. Наб. Челны'!M22</f>
        <v>293</v>
      </c>
      <c r="N21" s="15">
        <f t="shared" si="7"/>
        <v>0.39487870619946092</v>
      </c>
      <c r="O21" s="11">
        <f>'[1]Итого по районам'!O22+'[1]УО КАзань'!O22+'[1]ИТОГО по Казани'!O22+'[1]г. Наб. Челны'!O22</f>
        <v>42</v>
      </c>
      <c r="P21" s="15">
        <f t="shared" si="8"/>
        <v>0.71186440677966101</v>
      </c>
      <c r="Q21" s="11">
        <f>'[1]Итого по районам'!Q22+'[1]УО КАзань'!Q22+'[1]ИТОГО по Казани'!Q22+'[1]г. Наб. Челны'!Q22</f>
        <v>226</v>
      </c>
      <c r="R21" s="15">
        <f t="shared" si="9"/>
        <v>0.30458221024258758</v>
      </c>
      <c r="S21" s="11">
        <f>'[1]Итого по районам'!S22+'[1]УО КАзань'!S22+'[1]ИТОГО по Казани'!S22+'[1]г. Наб. Челны'!S22</f>
        <v>4</v>
      </c>
      <c r="T21" s="15">
        <f t="shared" si="10"/>
        <v>6.7796610169491525E-2</v>
      </c>
      <c r="U21" s="11">
        <f>'[1]Итого по районам'!U22+'[1]УО КАзань'!U22+'[1]ИТОГО по Казани'!U22+'[1]г. Наб. Челны'!U22</f>
        <v>142</v>
      </c>
      <c r="V21" s="15">
        <f t="shared" si="11"/>
        <v>0.19137466307277629</v>
      </c>
      <c r="W21" s="11">
        <f>'[1]Итого по районам'!W22+'[1]УО КАзань'!W22+'[1]ИТОГО по Казани'!W22+'[1]г. Наб. Челны'!W22</f>
        <v>2</v>
      </c>
      <c r="X21" s="13">
        <f t="shared" si="12"/>
        <v>3.3898305084745763E-2</v>
      </c>
    </row>
    <row r="22" spans="1:24" s="3" customFormat="1" ht="27.75" customHeight="1" x14ac:dyDescent="0.25">
      <c r="A22" s="11">
        <v>17</v>
      </c>
      <c r="B22" s="12" t="s">
        <v>34</v>
      </c>
      <c r="C22" s="11">
        <f t="shared" si="0"/>
        <v>826</v>
      </c>
      <c r="D22" s="11">
        <f t="shared" si="1"/>
        <v>110</v>
      </c>
      <c r="E22" s="11">
        <f t="shared" si="2"/>
        <v>558</v>
      </c>
      <c r="F22" s="13">
        <f t="shared" si="13"/>
        <v>0.67554479418886193</v>
      </c>
      <c r="G22" s="11">
        <f t="shared" si="4"/>
        <v>104</v>
      </c>
      <c r="H22" s="13">
        <f t="shared" si="3"/>
        <v>0.94545454545454544</v>
      </c>
      <c r="I22" s="11">
        <f>'[1]Итого по районам'!I23+'[1]УО КАзань'!I23+'[1]ИТОГО по Казани'!I23+'[1]г. Наб. Челны'!I23</f>
        <v>95</v>
      </c>
      <c r="J22" s="14">
        <f t="shared" si="5"/>
        <v>0.11501210653753027</v>
      </c>
      <c r="K22" s="11">
        <f>'[1]Итого по районам'!K23+'[1]УО КАзань'!K23+'[1]ИТОГО по Казани'!K23+'[1]г. Наб. Челны'!K23</f>
        <v>20</v>
      </c>
      <c r="L22" s="15">
        <f t="shared" si="6"/>
        <v>0.18181818181818182</v>
      </c>
      <c r="M22" s="11">
        <f>'[1]Итого по районам'!M23+'[1]УО КАзань'!M23+'[1]ИТОГО по Казани'!M23+'[1]г. Наб. Челны'!M23</f>
        <v>259</v>
      </c>
      <c r="N22" s="15">
        <f t="shared" si="7"/>
        <v>0.3135593220338983</v>
      </c>
      <c r="O22" s="11">
        <f>'[1]Итого по районам'!O23+'[1]УО КАзань'!O23+'[1]ИТОГО по Казани'!O23+'[1]г. Наб. Челны'!O23</f>
        <v>64</v>
      </c>
      <c r="P22" s="15">
        <f t="shared" si="8"/>
        <v>0.58181818181818179</v>
      </c>
      <c r="Q22" s="11">
        <f>'[1]Итого по районам'!Q23+'[1]УО КАзань'!Q23+'[1]ИТОГО по Казани'!Q23+'[1]г. Наб. Челны'!Q23</f>
        <v>204</v>
      </c>
      <c r="R22" s="15">
        <f t="shared" si="9"/>
        <v>0.24697336561743341</v>
      </c>
      <c r="S22" s="11">
        <f>'[1]Итого по районам'!S23+'[1]УО КАзань'!S23+'[1]ИТОГО по Казани'!S23+'[1]г. Наб. Челны'!S23</f>
        <v>20</v>
      </c>
      <c r="T22" s="15">
        <f t="shared" si="10"/>
        <v>0.18181818181818182</v>
      </c>
      <c r="U22" s="11">
        <f>'[1]Итого по районам'!U23+'[1]УО КАзань'!U23+'[1]ИТОГО по Казани'!U23+'[1]г. Наб. Челны'!U23</f>
        <v>268</v>
      </c>
      <c r="V22" s="15">
        <f t="shared" si="11"/>
        <v>0.32445520581113801</v>
      </c>
      <c r="W22" s="11">
        <f>'[1]Итого по районам'!W23+'[1]УО КАзань'!W23+'[1]ИТОГО по Казани'!W23+'[1]г. Наб. Челны'!W23</f>
        <v>6</v>
      </c>
      <c r="X22" s="13">
        <f t="shared" si="12"/>
        <v>5.4545454545454543E-2</v>
      </c>
    </row>
    <row r="23" spans="1:24" s="3" customFormat="1" ht="21.75" hidden="1" customHeight="1" outlineLevel="1" x14ac:dyDescent="0.25">
      <c r="A23" s="11">
        <v>18</v>
      </c>
      <c r="B23" s="17" t="s">
        <v>35</v>
      </c>
      <c r="C23" s="11">
        <f t="shared" si="0"/>
        <v>6</v>
      </c>
      <c r="D23" s="11">
        <f t="shared" si="1"/>
        <v>3</v>
      </c>
      <c r="E23" s="11">
        <f t="shared" si="2"/>
        <v>1</v>
      </c>
      <c r="F23" s="13">
        <f t="shared" si="13"/>
        <v>0.16666666666666666</v>
      </c>
      <c r="G23" s="11">
        <f t="shared" si="4"/>
        <v>3</v>
      </c>
      <c r="H23" s="13">
        <f t="shared" si="3"/>
        <v>1</v>
      </c>
      <c r="I23" s="11">
        <f>'[1]Итого по районам'!I24+'[1]ИТОГО по Казани'!I24+'[1]г. Наб. Челны'!I24</f>
        <v>0</v>
      </c>
      <c r="J23" s="14">
        <f t="shared" si="5"/>
        <v>0</v>
      </c>
      <c r="K23" s="11">
        <f>'[1]Итого по районам'!K24+'[1]ИТОГО по Казани'!K24+'[1]г. Наб. Челны'!K24</f>
        <v>0</v>
      </c>
      <c r="L23" s="15">
        <f t="shared" si="6"/>
        <v>0</v>
      </c>
      <c r="M23" s="11">
        <f>'[1]Итого по районам'!M24+'[1]ИТОГО по Казани'!M24+'[1]г. Наб. Челны'!M24</f>
        <v>1</v>
      </c>
      <c r="N23" s="15">
        <f t="shared" si="7"/>
        <v>0.16666666666666666</v>
      </c>
      <c r="O23" s="11">
        <f>'[1]Итого по районам'!O24+'[1]ИТОГО по Казани'!O24+'[1]г. Наб. Челны'!O24</f>
        <v>3</v>
      </c>
      <c r="P23" s="15">
        <f t="shared" si="8"/>
        <v>1</v>
      </c>
      <c r="Q23" s="11">
        <f>'[1]Итого по районам'!Q24+'[1]ИТОГО по Казани'!Q24+'[1]г. Наб. Челны'!Q24</f>
        <v>0</v>
      </c>
      <c r="R23" s="15">
        <f t="shared" si="9"/>
        <v>0</v>
      </c>
      <c r="S23" s="11">
        <f>'[1]Итого по районам'!S24+'[1]ИТОГО по Казани'!S24+'[1]г. Наб. Челны'!S24</f>
        <v>0</v>
      </c>
      <c r="T23" s="15">
        <f t="shared" si="10"/>
        <v>0</v>
      </c>
      <c r="U23" s="11">
        <f>'[1]Итого по районам'!U24+'[1]ИТОГО по Казани'!U24+'[1]г. Наб. Челны'!U24</f>
        <v>5</v>
      </c>
      <c r="V23" s="15">
        <f t="shared" si="11"/>
        <v>0.83333333333333337</v>
      </c>
      <c r="W23" s="11">
        <f>'[1]Итого по районам'!W24+'[1]ИТОГО по Казани'!W24+'[1]г. Наб. Челны'!W24</f>
        <v>0</v>
      </c>
      <c r="X23" s="13">
        <f t="shared" si="12"/>
        <v>0</v>
      </c>
    </row>
    <row r="24" spans="1:24" s="3" customFormat="1" ht="27" hidden="1" customHeight="1" outlineLevel="1" x14ac:dyDescent="0.25">
      <c r="A24" s="11">
        <v>19</v>
      </c>
      <c r="B24" s="17" t="s">
        <v>36</v>
      </c>
      <c r="C24" s="11">
        <f t="shared" si="0"/>
        <v>0</v>
      </c>
      <c r="D24" s="11">
        <f t="shared" si="1"/>
        <v>0</v>
      </c>
      <c r="E24" s="11">
        <f t="shared" si="2"/>
        <v>0</v>
      </c>
      <c r="F24" s="13" t="e">
        <f t="shared" si="13"/>
        <v>#DIV/0!</v>
      </c>
      <c r="G24" s="11">
        <f t="shared" si="4"/>
        <v>0</v>
      </c>
      <c r="H24" s="13" t="e">
        <f t="shared" si="3"/>
        <v>#DIV/0!</v>
      </c>
      <c r="I24" s="11">
        <f>'[1]Итого по районам'!I25+'[1]ИТОГО по Казани'!I25+'[1]г. Наб. Челны'!I25</f>
        <v>0</v>
      </c>
      <c r="J24" s="14" t="e">
        <f t="shared" si="5"/>
        <v>#DIV/0!</v>
      </c>
      <c r="K24" s="11">
        <f>'[1]Итого по районам'!K25+'[1]ИТОГО по Казани'!K25+'[1]г. Наб. Челны'!K25</f>
        <v>0</v>
      </c>
      <c r="L24" s="15" t="e">
        <f t="shared" si="6"/>
        <v>#DIV/0!</v>
      </c>
      <c r="M24" s="11">
        <f>'[1]Итого по районам'!M25+'[1]ИТОГО по Казани'!M25+'[1]г. Наб. Челны'!M25</f>
        <v>0</v>
      </c>
      <c r="N24" s="15" t="e">
        <f t="shared" si="7"/>
        <v>#DIV/0!</v>
      </c>
      <c r="O24" s="11">
        <f>'[1]Итого по районам'!O25+'[1]ИТОГО по Казани'!O25+'[1]г. Наб. Челны'!O25</f>
        <v>0</v>
      </c>
      <c r="P24" s="15" t="e">
        <f t="shared" si="8"/>
        <v>#DIV/0!</v>
      </c>
      <c r="Q24" s="11">
        <f>'[1]Итого по районам'!Q25+'[1]ИТОГО по Казани'!Q25+'[1]г. Наб. Челны'!Q25</f>
        <v>0</v>
      </c>
      <c r="R24" s="15" t="e">
        <f t="shared" si="9"/>
        <v>#DIV/0!</v>
      </c>
      <c r="S24" s="11">
        <f>'[1]Итого по районам'!S25+'[1]ИТОГО по Казани'!S25+'[1]г. Наб. Челны'!S25</f>
        <v>0</v>
      </c>
      <c r="T24" s="15" t="e">
        <f t="shared" si="10"/>
        <v>#DIV/0!</v>
      </c>
      <c r="U24" s="11">
        <f>'[1]Итого по районам'!U25+'[1]ИТОГО по Казани'!U25+'[1]г. Наб. Челны'!U25</f>
        <v>0</v>
      </c>
      <c r="V24" s="15" t="e">
        <f t="shared" si="11"/>
        <v>#DIV/0!</v>
      </c>
      <c r="W24" s="11">
        <f>'[1]Итого по районам'!W25+'[1]ИТОГО по Казани'!W25+'[1]г. Наб. Челны'!W25</f>
        <v>0</v>
      </c>
      <c r="X24" s="13" t="e">
        <f t="shared" si="12"/>
        <v>#DIV/0!</v>
      </c>
    </row>
    <row r="25" spans="1:24" s="3" customFormat="1" ht="21.75" hidden="1" customHeight="1" outlineLevel="1" x14ac:dyDescent="0.25">
      <c r="A25" s="11">
        <v>20</v>
      </c>
      <c r="B25" s="17" t="s">
        <v>37</v>
      </c>
      <c r="C25" s="11">
        <f t="shared" si="0"/>
        <v>0</v>
      </c>
      <c r="D25" s="11">
        <f t="shared" si="1"/>
        <v>0</v>
      </c>
      <c r="E25" s="11">
        <f t="shared" si="2"/>
        <v>0</v>
      </c>
      <c r="F25" s="13" t="e">
        <f t="shared" si="13"/>
        <v>#DIV/0!</v>
      </c>
      <c r="G25" s="11">
        <f t="shared" si="4"/>
        <v>0</v>
      </c>
      <c r="H25" s="13" t="e">
        <f t="shared" si="3"/>
        <v>#DIV/0!</v>
      </c>
      <c r="I25" s="11">
        <f>'[1]Итого по районам'!I26+'[1]ИТОГО по Казани'!I26+'[1]г. Наб. Челны'!I26</f>
        <v>0</v>
      </c>
      <c r="J25" s="14" t="e">
        <f t="shared" si="5"/>
        <v>#DIV/0!</v>
      </c>
      <c r="K25" s="11">
        <f>'[1]Итого по районам'!K26+'[1]ИТОГО по Казани'!K26+'[1]г. Наб. Челны'!K26</f>
        <v>0</v>
      </c>
      <c r="L25" s="15" t="e">
        <f t="shared" si="6"/>
        <v>#DIV/0!</v>
      </c>
      <c r="M25" s="11">
        <f>'[1]Итого по районам'!M26+'[1]ИТОГО по Казани'!M26+'[1]г. Наб. Челны'!M26</f>
        <v>0</v>
      </c>
      <c r="N25" s="15" t="e">
        <f t="shared" si="7"/>
        <v>#DIV/0!</v>
      </c>
      <c r="O25" s="11">
        <f>'[1]Итого по районам'!O26+'[1]ИТОГО по Казани'!O26+'[1]г. Наб. Челны'!O26</f>
        <v>0</v>
      </c>
      <c r="P25" s="15" t="e">
        <f t="shared" si="8"/>
        <v>#DIV/0!</v>
      </c>
      <c r="Q25" s="11">
        <f>'[1]Итого по районам'!Q26+'[1]ИТОГО по Казани'!Q26+'[1]г. Наб. Челны'!Q26</f>
        <v>0</v>
      </c>
      <c r="R25" s="15" t="e">
        <f t="shared" si="9"/>
        <v>#DIV/0!</v>
      </c>
      <c r="S25" s="11">
        <f>'[1]Итого по районам'!S26+'[1]ИТОГО по Казани'!S26+'[1]г. Наб. Челны'!S26</f>
        <v>0</v>
      </c>
      <c r="T25" s="15" t="e">
        <f t="shared" si="10"/>
        <v>#DIV/0!</v>
      </c>
      <c r="U25" s="11">
        <f>'[1]Итого по районам'!U26+'[1]ИТОГО по Казани'!U26+'[1]г. Наб. Челны'!U26</f>
        <v>0</v>
      </c>
      <c r="V25" s="15" t="e">
        <f t="shared" si="11"/>
        <v>#DIV/0!</v>
      </c>
      <c r="W25" s="11">
        <f>'[1]Итого по районам'!W26+'[1]ИТОГО по Казани'!W26+'[1]г. Наб. Челны'!W26</f>
        <v>0</v>
      </c>
      <c r="X25" s="13" t="e">
        <f t="shared" si="12"/>
        <v>#DIV/0!</v>
      </c>
    </row>
    <row r="26" spans="1:24" s="3" customFormat="1" ht="21.75" customHeight="1" collapsed="1" x14ac:dyDescent="0.25">
      <c r="A26" s="11"/>
      <c r="B26" s="18" t="s">
        <v>38</v>
      </c>
      <c r="C26" s="11">
        <f>SUM(C6:C25)</f>
        <v>34818</v>
      </c>
      <c r="D26" s="11">
        <f>SUM(D6:D25)</f>
        <v>3720</v>
      </c>
      <c r="E26" s="11">
        <f>SUM(E6:E25)</f>
        <v>28646</v>
      </c>
      <c r="F26" s="13">
        <f t="shared" si="13"/>
        <v>0.82273536676431736</v>
      </c>
      <c r="G26" s="11">
        <f>SUM(G6:G25)</f>
        <v>3524</v>
      </c>
      <c r="H26" s="13">
        <f t="shared" si="3"/>
        <v>0.94731182795698921</v>
      </c>
      <c r="I26" s="11">
        <f>SUM(I6:I25)</f>
        <v>4324</v>
      </c>
      <c r="J26" s="14">
        <f t="shared" si="5"/>
        <v>0.12418863806077317</v>
      </c>
      <c r="K26" s="11">
        <f>SUM(K6:K25)</f>
        <v>664</v>
      </c>
      <c r="L26" s="15">
        <f t="shared" si="6"/>
        <v>0.17849462365591398</v>
      </c>
      <c r="M26" s="11">
        <f>SUM(M6:M25)</f>
        <v>16180</v>
      </c>
      <c r="N26" s="15">
        <f t="shared" si="7"/>
        <v>0.46470216554655636</v>
      </c>
      <c r="O26" s="11">
        <f>SUM(O6:O25)</f>
        <v>2300</v>
      </c>
      <c r="P26" s="15">
        <f t="shared" si="8"/>
        <v>0.61827956989247312</v>
      </c>
      <c r="Q26" s="11">
        <f>SUM(Q6:Q25)</f>
        <v>8142</v>
      </c>
      <c r="R26" s="15">
        <f t="shared" si="9"/>
        <v>0.23384456315698776</v>
      </c>
      <c r="S26" s="11">
        <f>SUM(S6:S25)</f>
        <v>560</v>
      </c>
      <c r="T26" s="15">
        <f t="shared" si="10"/>
        <v>0.15053763440860216</v>
      </c>
      <c r="U26" s="11">
        <f>SUM(U6:U25)</f>
        <v>6172</v>
      </c>
      <c r="V26" s="15">
        <f t="shared" si="11"/>
        <v>0.1772646332356827</v>
      </c>
      <c r="W26" s="11">
        <f>SUM(W6:W25)</f>
        <v>196</v>
      </c>
      <c r="X26" s="13">
        <f t="shared" si="12"/>
        <v>5.2688172043010753E-2</v>
      </c>
    </row>
  </sheetData>
  <mergeCells count="17">
    <mergeCell ref="B1:X1"/>
    <mergeCell ref="A2:A4"/>
    <mergeCell ref="B2:B4"/>
    <mergeCell ref="C2:D2"/>
    <mergeCell ref="E2:H2"/>
    <mergeCell ref="I2:T2"/>
    <mergeCell ref="U2:X2"/>
    <mergeCell ref="E3:F3"/>
    <mergeCell ref="G3:H3"/>
    <mergeCell ref="I3:J3"/>
    <mergeCell ref="W3:X3"/>
    <mergeCell ref="K3:L3"/>
    <mergeCell ref="M3:N3"/>
    <mergeCell ref="O3:P3"/>
    <mergeCell ref="Q3:R3"/>
    <mergeCell ref="S3:T3"/>
    <mergeCell ref="U3:V3"/>
  </mergeCells>
  <pageMargins left="0.25" right="0.25" top="0.75" bottom="0.75" header="0.3" footer="0.3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по 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Тест</dc:creator>
  <cp:lastModifiedBy>Тест</cp:lastModifiedBy>
  <dcterms:created xsi:type="dcterms:W3CDTF">2012-06-04T06:35:34Z</dcterms:created>
  <dcterms:modified xsi:type="dcterms:W3CDTF">2012-06-04T06:36:18Z</dcterms:modified>
</cp:coreProperties>
</file>